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F37A376-2D14-4DA6-9BFA-494A9259F9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-3" sheetId="4" r:id="rId1"/>
  </sheets>
  <definedNames>
    <definedName name="_xlnm.Print_Area" localSheetId="0">'2022-3'!$A$1:$F$91</definedName>
  </definedNames>
  <calcPr calcId="191029"/>
</workbook>
</file>

<file path=xl/calcChain.xml><?xml version="1.0" encoding="utf-8"?>
<calcChain xmlns="http://schemas.openxmlformats.org/spreadsheetml/2006/main">
  <c r="E38" i="4" l="1"/>
  <c r="D38" i="4"/>
  <c r="C38" i="4"/>
  <c r="E86" i="4" l="1"/>
  <c r="D86" i="4"/>
  <c r="C86" i="4"/>
  <c r="F85" i="4"/>
  <c r="F84" i="4"/>
  <c r="F83" i="4"/>
  <c r="F82" i="4"/>
  <c r="F81" i="4"/>
  <c r="F80" i="4"/>
  <c r="F79" i="4"/>
  <c r="F78" i="4"/>
  <c r="F77" i="4"/>
  <c r="F76" i="4"/>
  <c r="F75" i="4"/>
  <c r="E73" i="4"/>
  <c r="D73" i="4"/>
  <c r="C73" i="4"/>
  <c r="F72" i="4"/>
  <c r="F71" i="4"/>
  <c r="F70" i="4"/>
  <c r="F69" i="4"/>
  <c r="F68" i="4"/>
  <c r="E65" i="4"/>
  <c r="D65" i="4"/>
  <c r="C65" i="4"/>
  <c r="F64" i="4"/>
  <c r="F63" i="4"/>
  <c r="F62" i="4"/>
  <c r="E59" i="4"/>
  <c r="D59" i="4"/>
  <c r="C59" i="4"/>
  <c r="F58" i="4"/>
  <c r="F57" i="4"/>
  <c r="F56" i="4"/>
  <c r="E53" i="4"/>
  <c r="D53" i="4"/>
  <c r="C53" i="4"/>
  <c r="F52" i="4"/>
  <c r="F51" i="4"/>
  <c r="F50" i="4"/>
  <c r="F49" i="4"/>
  <c r="F48" i="4"/>
  <c r="E45" i="4"/>
  <c r="D45" i="4"/>
  <c r="C45" i="4"/>
  <c r="F44" i="4"/>
  <c r="F43" i="4"/>
  <c r="F42" i="4"/>
  <c r="F41" i="4"/>
  <c r="F37" i="4"/>
  <c r="F36" i="4"/>
  <c r="F35" i="4"/>
  <c r="F34" i="4"/>
  <c r="F33" i="4"/>
  <c r="F32" i="4"/>
  <c r="F31" i="4"/>
  <c r="E29" i="4"/>
  <c r="D29" i="4"/>
  <c r="C29" i="4"/>
  <c r="F28" i="4"/>
  <c r="F25" i="4"/>
  <c r="F23" i="4"/>
  <c r="F21" i="4"/>
  <c r="E19" i="4"/>
  <c r="D19" i="4"/>
  <c r="C19" i="4"/>
  <c r="F17" i="4"/>
  <c r="F16" i="4"/>
  <c r="F15" i="4"/>
  <c r="F14" i="4"/>
  <c r="F13" i="4"/>
  <c r="F12" i="4"/>
  <c r="F11" i="4"/>
  <c r="F29" i="4" l="1"/>
  <c r="F38" i="4"/>
  <c r="F65" i="4"/>
  <c r="F45" i="4"/>
  <c r="D88" i="4"/>
  <c r="E88" i="4"/>
  <c r="F19" i="4"/>
  <c r="F53" i="4"/>
  <c r="F59" i="4"/>
  <c r="F73" i="4"/>
  <c r="F86" i="4"/>
  <c r="C88" i="4"/>
  <c r="F88" i="4" l="1"/>
</calcChain>
</file>

<file path=xl/sharedStrings.xml><?xml version="1.0" encoding="utf-8"?>
<sst xmlns="http://schemas.openxmlformats.org/spreadsheetml/2006/main" count="87" uniqueCount="58">
  <si>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</si>
  <si>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</si>
  <si>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</si>
  <si>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</si>
  <si>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</si>
  <si>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</si>
  <si>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</si>
  <si>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</si>
  <si>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</si>
  <si>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</si>
  <si>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</si>
  <si>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</si>
  <si>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</si>
  <si>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</si>
  <si>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</si>
  <si>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</si>
  <si>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</si>
  <si>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</si>
  <si>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</si>
  <si>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</si>
  <si>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</si>
  <si>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</si>
  <si>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</si>
  <si>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</si>
  <si>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</si>
  <si>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</si>
  <si>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</si>
  <si>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</si>
  <si>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</si>
  <si>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</si>
  <si>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</si>
  <si>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</si>
  <si>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</si>
  <si>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</si>
  <si>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</si>
  <si>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</si>
  <si>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</si>
  <si>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</si>
  <si>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</si>
  <si>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</si>
  <si>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</si>
  <si>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</si>
  <si>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</si>
  <si>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</si>
  <si>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</si>
  <si>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</si>
  <si>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</si>
  <si>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</si>
  <si>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</si>
  <si>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</si>
  <si>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</si>
  <si>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Ֆին. բաժնի պետª                           Պավլիկ Պողոսյան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</si>
  <si>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</si>
  <si>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</si>
  <si>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</si>
  <si>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</si>
  <si>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</si>
  <si>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>20․05․2022թ․ N  46-Ա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</si>
</sst>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i/>
      <sz val="12"/>
      <color rgb="FFFF0000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6" fillId="4" borderId="5" xfId="0" applyFont="1" applyFill="1" applyBorder="1" applyAlignment="1">
      <alignment wrapText="1" shrinkToFi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8" fillId="0" borderId="5" xfId="0" applyFont="1" applyBorder="1" applyAlignment="1">
      <alignment wrapText="1"/>
    </xf>
    <xf numFmtId="0" fontId="11" fillId="0" borderId="5" xfId="0" applyFont="1" applyBorder="1"/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0" applyFont="1" applyBorder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9" fillId="0" borderId="0" xfId="0" applyFont="1"/>
    <xf numFmtId="0" fontId="6" fillId="0" borderId="0" xfId="0" applyFont="1"/>
    <xf numFmtId="0" fontId="3" fillId="0" borderId="0" xfId="0" applyFont="1"/>
    <xf numFmtId="0" fontId="17" fillId="0" borderId="29" xfId="0" applyFont="1" applyBorder="1"/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1" fillId="2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3" borderId="3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view="pageBreakPreview" zoomScaleNormal="100" zoomScaleSheetLayoutView="100" workbookViewId="0">
      <selection activeCell="A40" sqref="A40:XFD40"/>
    </sheetView>
  </sheetViews>
  <sheetFormatPr defaultRowHeight="15.75" x14ac:dyDescent="0.25"/>
  <cols>
    <col min="1" max="1" width="6.42578125" style="8" customWidth="1"/>
    <col min="2" max="2" width="96.1406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7.25" x14ac:dyDescent="0.3">
      <c r="D1" s="61" t="s">
        <v>54</v>
      </c>
      <c r="E1" s="61"/>
      <c r="F1" s="61"/>
    </row>
    <row r="2" spans="1:8" ht="17.25" x14ac:dyDescent="0.3">
      <c r="D2" s="60" t="s">
        <v>55</v>
      </c>
      <c r="E2" s="60"/>
      <c r="F2" s="60"/>
    </row>
    <row r="3" spans="1:8" ht="17.25" x14ac:dyDescent="0.25">
      <c r="D3" s="59" t="s">
        <v>57</v>
      </c>
      <c r="E3" s="59"/>
      <c r="F3" s="59"/>
    </row>
    <row r="4" spans="1:8" s="2" customFormat="1" ht="7.5" hidden="1" customHeight="1" x14ac:dyDescent="0.3">
      <c r="A4" s="3"/>
      <c r="B4" s="4"/>
      <c r="C4" s="5"/>
      <c r="D4" s="63"/>
      <c r="E4" s="63"/>
      <c r="F4" s="63"/>
    </row>
    <row r="5" spans="1:8" s="7" customFormat="1" ht="35.25" customHeight="1" thickBot="1" x14ac:dyDescent="0.3">
      <c r="A5" s="6"/>
      <c r="B5" s="64" t="s">
        <v>53</v>
      </c>
      <c r="C5" s="64"/>
      <c r="D5" s="64"/>
      <c r="E5" s="64"/>
      <c r="F5" s="64"/>
    </row>
    <row r="6" spans="1:8" ht="0.75" hidden="1" customHeight="1" x14ac:dyDescent="0.25"/>
    <row r="7" spans="1:8" ht="3.75" hidden="1" customHeight="1" thickBot="1" x14ac:dyDescent="0.3"/>
    <row r="8" spans="1:8" s="13" customFormat="1" ht="57" customHeight="1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 x14ac:dyDescent="0.25">
      <c r="A9" s="65"/>
      <c r="B9" s="66"/>
      <c r="C9" s="66"/>
      <c r="D9" s="66"/>
      <c r="E9" s="66"/>
      <c r="F9" s="66"/>
    </row>
    <row r="10" spans="1:8" s="14" customFormat="1" ht="22.5" customHeight="1" x14ac:dyDescent="0.25">
      <c r="A10" s="62" t="s">
        <v>6</v>
      </c>
      <c r="B10" s="62"/>
      <c r="C10" s="62"/>
      <c r="D10" s="62"/>
      <c r="E10" s="62"/>
      <c r="F10" s="62"/>
      <c r="H10" s="15"/>
    </row>
    <row r="11" spans="1:8" s="13" customFormat="1" ht="18" customHeight="1" x14ac:dyDescent="0.25">
      <c r="A11" s="16">
        <v>1</v>
      </c>
      <c r="B11" s="16" t="s">
        <v>7</v>
      </c>
      <c r="C11" s="17">
        <v>1</v>
      </c>
      <c r="D11" s="16">
        <v>450000</v>
      </c>
      <c r="E11" s="16">
        <v>8000</v>
      </c>
      <c r="F11" s="16">
        <f>+E11+D11</f>
        <v>458000</v>
      </c>
      <c r="H11" s="15"/>
    </row>
    <row r="12" spans="1:8" s="13" customFormat="1" ht="14.25" customHeight="1" x14ac:dyDescent="0.25">
      <c r="A12" s="16">
        <v>2</v>
      </c>
      <c r="B12" s="16" t="s">
        <v>8</v>
      </c>
      <c r="C12" s="17">
        <v>1</v>
      </c>
      <c r="D12" s="16">
        <v>350000</v>
      </c>
      <c r="E12" s="16">
        <v>8000</v>
      </c>
      <c r="F12" s="16">
        <f t="shared" ref="F12:F17" si="0">+E12+D12</f>
        <v>358000</v>
      </c>
    </row>
    <row r="13" spans="1:8" s="13" customFormat="1" ht="14.25" customHeight="1" x14ac:dyDescent="0.25">
      <c r="A13" s="16">
        <v>3</v>
      </c>
      <c r="B13" s="18" t="s">
        <v>9</v>
      </c>
      <c r="C13" s="19">
        <v>1</v>
      </c>
      <c r="D13" s="18">
        <v>300000</v>
      </c>
      <c r="E13" s="16">
        <v>8000</v>
      </c>
      <c r="F13" s="16">
        <f t="shared" si="0"/>
        <v>308000</v>
      </c>
    </row>
    <row r="14" spans="1:8" s="13" customFormat="1" ht="14.25" customHeight="1" x14ac:dyDescent="0.25">
      <c r="A14" s="16">
        <v>4</v>
      </c>
      <c r="B14" s="18" t="s">
        <v>9</v>
      </c>
      <c r="C14" s="19">
        <v>1</v>
      </c>
      <c r="D14" s="18">
        <v>300000</v>
      </c>
      <c r="E14" s="16">
        <v>8000</v>
      </c>
      <c r="F14" s="16">
        <f t="shared" si="0"/>
        <v>308000</v>
      </c>
    </row>
    <row r="15" spans="1:8" s="13" customFormat="1" ht="14.25" customHeight="1" x14ac:dyDescent="0.25">
      <c r="A15" s="16">
        <v>5</v>
      </c>
      <c r="B15" s="18" t="s">
        <v>10</v>
      </c>
      <c r="C15" s="20">
        <v>2</v>
      </c>
      <c r="D15" s="18">
        <v>230000</v>
      </c>
      <c r="E15" s="18">
        <v>8000</v>
      </c>
      <c r="F15" s="18">
        <f>C15*(D15+E15)</f>
        <v>476000</v>
      </c>
    </row>
    <row r="16" spans="1:8" s="13" customFormat="1" ht="14.25" customHeight="1" x14ac:dyDescent="0.25">
      <c r="A16" s="16">
        <v>6</v>
      </c>
      <c r="B16" s="18" t="s">
        <v>11</v>
      </c>
      <c r="C16" s="20">
        <v>2</v>
      </c>
      <c r="D16" s="18">
        <v>220000</v>
      </c>
      <c r="E16" s="18">
        <v>8000</v>
      </c>
      <c r="F16" s="18">
        <f>C16*(D16+E16)</f>
        <v>456000</v>
      </c>
    </row>
    <row r="17" spans="1:11" s="13" customFormat="1" ht="14.25" customHeight="1" x14ac:dyDescent="0.25">
      <c r="A17" s="16">
        <v>7</v>
      </c>
      <c r="B17" s="18" t="s">
        <v>12</v>
      </c>
      <c r="C17" s="19">
        <v>1</v>
      </c>
      <c r="D17" s="18">
        <v>210000</v>
      </c>
      <c r="E17" s="18">
        <v>8000</v>
      </c>
      <c r="F17" s="18">
        <f t="shared" si="0"/>
        <v>218000</v>
      </c>
    </row>
    <row r="18" spans="1:11" s="13" customFormat="1" ht="14.25" customHeight="1" thickBot="1" x14ac:dyDescent="0.3">
      <c r="A18" s="45"/>
      <c r="B18" s="21"/>
      <c r="C18" s="19"/>
      <c r="D18" s="18"/>
      <c r="E18" s="18"/>
      <c r="F18" s="18"/>
    </row>
    <row r="19" spans="1:11" s="13" customFormat="1" ht="16.5" customHeight="1" thickBot="1" x14ac:dyDescent="0.3">
      <c r="A19" s="67" t="s">
        <v>13</v>
      </c>
      <c r="B19" s="68"/>
      <c r="C19" s="22">
        <f>SUM(C11:C18)</f>
        <v>9</v>
      </c>
      <c r="D19" s="23">
        <f>SUM(D11:D18)</f>
        <v>2060000</v>
      </c>
      <c r="E19" s="24">
        <f>SUM(E11:E18)</f>
        <v>56000</v>
      </c>
      <c r="F19" s="24">
        <f>SUM(F11:F18)</f>
        <v>2582000</v>
      </c>
    </row>
    <row r="20" spans="1:11" s="13" customFormat="1" ht="16.5" customHeight="1" thickBot="1" x14ac:dyDescent="0.3">
      <c r="A20" s="69" t="s">
        <v>14</v>
      </c>
      <c r="B20" s="69"/>
      <c r="C20" s="69"/>
      <c r="D20" s="69"/>
      <c r="E20" s="69"/>
      <c r="F20" s="69"/>
    </row>
    <row r="21" spans="1:11" s="13" customFormat="1" ht="18" customHeight="1" thickBot="1" x14ac:dyDescent="0.3">
      <c r="A21" s="25">
        <v>1</v>
      </c>
      <c r="B21" s="70" t="s">
        <v>15</v>
      </c>
      <c r="C21" s="72">
        <v>11</v>
      </c>
      <c r="D21" s="74">
        <v>175000</v>
      </c>
      <c r="E21" s="74">
        <v>8000</v>
      </c>
      <c r="F21" s="76">
        <f>C21*(D21+E21)</f>
        <v>2013000</v>
      </c>
    </row>
    <row r="22" spans="1:11" s="13" customFormat="1" ht="18" customHeight="1" thickBot="1" x14ac:dyDescent="0.3">
      <c r="A22" s="25"/>
      <c r="B22" s="71"/>
      <c r="C22" s="73"/>
      <c r="D22" s="75"/>
      <c r="E22" s="75"/>
      <c r="F22" s="77"/>
    </row>
    <row r="23" spans="1:11" s="13" customFormat="1" ht="17.25" customHeight="1" thickBot="1" x14ac:dyDescent="0.3">
      <c r="A23" s="25">
        <v>2</v>
      </c>
      <c r="B23" s="70" t="s">
        <v>16</v>
      </c>
      <c r="C23" s="72">
        <v>10</v>
      </c>
      <c r="D23" s="74">
        <v>185000</v>
      </c>
      <c r="E23" s="74">
        <v>8000</v>
      </c>
      <c r="F23" s="76">
        <f>C23*(D23+E23)</f>
        <v>1930000</v>
      </c>
    </row>
    <row r="24" spans="1:11" s="13" customFormat="1" ht="19.5" customHeight="1" thickBot="1" x14ac:dyDescent="0.3">
      <c r="A24" s="25"/>
      <c r="B24" s="71"/>
      <c r="C24" s="73"/>
      <c r="D24" s="75"/>
      <c r="E24" s="75"/>
      <c r="F24" s="77"/>
    </row>
    <row r="25" spans="1:11" s="13" customFormat="1" ht="3.75" hidden="1" customHeight="1" x14ac:dyDescent="0.25">
      <c r="A25" s="26"/>
      <c r="B25" s="80" t="s">
        <v>17</v>
      </c>
      <c r="C25" s="83">
        <v>9</v>
      </c>
      <c r="D25" s="86">
        <v>200000</v>
      </c>
      <c r="E25" s="86">
        <v>8000</v>
      </c>
      <c r="F25" s="89">
        <f>C25*(D25+E25)</f>
        <v>1872000</v>
      </c>
    </row>
    <row r="26" spans="1:11" s="13" customFormat="1" ht="16.5" customHeight="1" thickBot="1" x14ac:dyDescent="0.3">
      <c r="A26" s="25">
        <v>3</v>
      </c>
      <c r="B26" s="81"/>
      <c r="C26" s="84"/>
      <c r="D26" s="87"/>
      <c r="E26" s="87"/>
      <c r="F26" s="90"/>
    </row>
    <row r="27" spans="1:11" s="13" customFormat="1" ht="24" customHeight="1" thickBot="1" x14ac:dyDescent="0.3">
      <c r="A27" s="27"/>
      <c r="B27" s="82"/>
      <c r="C27" s="85"/>
      <c r="D27" s="88"/>
      <c r="E27" s="88"/>
      <c r="F27" s="91"/>
    </row>
    <row r="28" spans="1:11" s="13" customFormat="1" ht="22.5" customHeight="1" thickBot="1" x14ac:dyDescent="0.3">
      <c r="A28" s="25">
        <v>4</v>
      </c>
      <c r="B28" s="28" t="s">
        <v>18</v>
      </c>
      <c r="C28" s="29">
        <v>4</v>
      </c>
      <c r="D28" s="30">
        <v>260000</v>
      </c>
      <c r="E28" s="31">
        <v>8000</v>
      </c>
      <c r="F28" s="32">
        <f>C28*(D28+E28)</f>
        <v>1072000</v>
      </c>
    </row>
    <row r="29" spans="1:11" s="13" customFormat="1" ht="16.5" customHeight="1" thickBot="1" x14ac:dyDescent="0.3">
      <c r="A29" s="92" t="s">
        <v>13</v>
      </c>
      <c r="B29" s="93"/>
      <c r="C29" s="33">
        <f>C21+C23+C25+C28</f>
        <v>34</v>
      </c>
      <c r="D29" s="34">
        <f>D28+D25+D23+D21</f>
        <v>820000</v>
      </c>
      <c r="E29" s="34">
        <f>E28+E25+E23+E21</f>
        <v>32000</v>
      </c>
      <c r="F29" s="34">
        <f>F28+F25+F23+F21</f>
        <v>6887000</v>
      </c>
    </row>
    <row r="30" spans="1:11" ht="14.25" customHeight="1" x14ac:dyDescent="0.25">
      <c r="A30" s="65" t="s">
        <v>19</v>
      </c>
      <c r="B30" s="66"/>
      <c r="C30" s="66"/>
      <c r="D30" s="66"/>
      <c r="E30" s="66"/>
      <c r="F30" s="66"/>
      <c r="K30" t="s">
        <v>20</v>
      </c>
    </row>
    <row r="31" spans="1:11" s="13" customFormat="1" ht="16.5" customHeight="1" x14ac:dyDescent="0.25">
      <c r="A31" s="35">
        <v>1</v>
      </c>
      <c r="B31" s="18" t="s">
        <v>21</v>
      </c>
      <c r="C31" s="19">
        <v>1</v>
      </c>
      <c r="D31" s="18">
        <v>340000</v>
      </c>
      <c r="E31" s="18">
        <v>8000</v>
      </c>
      <c r="F31" s="18">
        <f t="shared" ref="F31" si="1">+E31+D31</f>
        <v>348000</v>
      </c>
    </row>
    <row r="32" spans="1:11" ht="14.25" customHeight="1" x14ac:dyDescent="0.25">
      <c r="A32" s="58">
        <v>2</v>
      </c>
      <c r="B32" s="36" t="s">
        <v>22</v>
      </c>
      <c r="C32" s="17">
        <v>2</v>
      </c>
      <c r="D32" s="16">
        <v>185000</v>
      </c>
      <c r="E32" s="16">
        <v>8000</v>
      </c>
      <c r="F32" s="18">
        <f>C32*(D32+E32)</f>
        <v>386000</v>
      </c>
    </row>
    <row r="33" spans="1:6" s="13" customFormat="1" ht="16.5" customHeight="1" x14ac:dyDescent="0.25">
      <c r="A33" s="58">
        <v>3</v>
      </c>
      <c r="B33" s="16" t="s">
        <v>23</v>
      </c>
      <c r="C33" s="17">
        <v>1</v>
      </c>
      <c r="D33" s="16">
        <v>185000</v>
      </c>
      <c r="E33" s="16">
        <v>8000</v>
      </c>
      <c r="F33" s="18">
        <f t="shared" ref="F33:F34" si="2">C33*(D33+E33)</f>
        <v>193000</v>
      </c>
    </row>
    <row r="34" spans="1:6" ht="18" customHeight="1" x14ac:dyDescent="0.25">
      <c r="A34" s="35">
        <v>4</v>
      </c>
      <c r="B34" s="16" t="s">
        <v>24</v>
      </c>
      <c r="C34" s="17">
        <v>1</v>
      </c>
      <c r="D34" s="16">
        <v>185600</v>
      </c>
      <c r="E34" s="16">
        <v>8000</v>
      </c>
      <c r="F34" s="18">
        <f t="shared" si="2"/>
        <v>193600</v>
      </c>
    </row>
    <row r="35" spans="1:6" s="13" customFormat="1" ht="16.5" customHeight="1" x14ac:dyDescent="0.25">
      <c r="A35" s="35">
        <v>5</v>
      </c>
      <c r="B35" s="16" t="s">
        <v>25</v>
      </c>
      <c r="C35" s="17">
        <v>10</v>
      </c>
      <c r="D35" s="16">
        <v>170000</v>
      </c>
      <c r="E35" s="16">
        <v>8000</v>
      </c>
      <c r="F35" s="18">
        <f>C35*(D35+E35)</f>
        <v>1780000</v>
      </c>
    </row>
    <row r="36" spans="1:6" s="13" customFormat="1" ht="16.5" customHeight="1" x14ac:dyDescent="0.25">
      <c r="A36" s="35">
        <v>6</v>
      </c>
      <c r="B36" s="16" t="s">
        <v>26</v>
      </c>
      <c r="C36" s="17">
        <v>34</v>
      </c>
      <c r="D36" s="16">
        <v>170000</v>
      </c>
      <c r="E36" s="16">
        <v>8000</v>
      </c>
      <c r="F36" s="18">
        <f>C36*(D36+E36)</f>
        <v>6052000</v>
      </c>
    </row>
    <row r="37" spans="1:6" s="13" customFormat="1" ht="16.5" customHeight="1" thickBot="1" x14ac:dyDescent="0.3">
      <c r="A37" s="35">
        <v>7</v>
      </c>
      <c r="B37" s="16" t="s">
        <v>27</v>
      </c>
      <c r="C37" s="17">
        <v>8</v>
      </c>
      <c r="D37" s="16">
        <v>160000</v>
      </c>
      <c r="E37" s="16">
        <v>8000</v>
      </c>
      <c r="F37" s="18">
        <f t="shared" ref="F37" si="3">C37*(D37+E37)</f>
        <v>1344000</v>
      </c>
    </row>
    <row r="38" spans="1:6" s="13" customFormat="1" ht="16.5" customHeight="1" thickBot="1" x14ac:dyDescent="0.3">
      <c r="A38" s="67" t="s">
        <v>13</v>
      </c>
      <c r="B38" s="68"/>
      <c r="C38" s="17">
        <f>SUM(C31:C37)</f>
        <v>57</v>
      </c>
      <c r="D38" s="37">
        <f>SUM(D31:D37)</f>
        <v>1395600</v>
      </c>
      <c r="E38" s="37">
        <f>SUM(E31:E37)</f>
        <v>56000</v>
      </c>
      <c r="F38" s="37">
        <f>SUM(F31:F37)</f>
        <v>10296600</v>
      </c>
    </row>
    <row r="39" spans="1:6" ht="32.25" customHeight="1" x14ac:dyDescent="0.25">
      <c r="A39" s="94" t="s">
        <v>28</v>
      </c>
      <c r="B39" s="95"/>
      <c r="C39" s="95"/>
      <c r="D39" s="95"/>
      <c r="E39" s="95"/>
      <c r="F39" s="95"/>
    </row>
    <row r="40" spans="1:6" s="13" customFormat="1" ht="16.5" customHeight="1" x14ac:dyDescent="0.25">
      <c r="A40" s="38" t="s">
        <v>29</v>
      </c>
      <c r="B40" s="39"/>
      <c r="C40" s="39"/>
      <c r="D40" s="39"/>
      <c r="E40" s="39"/>
      <c r="F40" s="39"/>
    </row>
    <row r="41" spans="1:6" s="13" customFormat="1" ht="16.5" customHeight="1" x14ac:dyDescent="0.25">
      <c r="A41" s="35">
        <v>1</v>
      </c>
      <c r="B41" s="18" t="s">
        <v>30</v>
      </c>
      <c r="C41" s="19">
        <v>1</v>
      </c>
      <c r="D41" s="18">
        <v>240000</v>
      </c>
      <c r="E41" s="18">
        <v>8000</v>
      </c>
      <c r="F41" s="18">
        <f t="shared" ref="F41:F43" si="4">+E41+D41</f>
        <v>248000</v>
      </c>
    </row>
    <row r="42" spans="1:6" s="13" customFormat="1" ht="16.5" customHeight="1" x14ac:dyDescent="0.25">
      <c r="A42" s="35">
        <v>2</v>
      </c>
      <c r="B42" s="16" t="s">
        <v>31</v>
      </c>
      <c r="C42" s="17">
        <v>1</v>
      </c>
      <c r="D42" s="16">
        <v>220000</v>
      </c>
      <c r="E42" s="16">
        <v>8000</v>
      </c>
      <c r="F42" s="18">
        <f t="shared" si="4"/>
        <v>228000</v>
      </c>
    </row>
    <row r="43" spans="1:6" s="13" customFormat="1" ht="16.5" customHeight="1" x14ac:dyDescent="0.25">
      <c r="A43" s="35">
        <v>3</v>
      </c>
      <c r="B43" s="40" t="s">
        <v>32</v>
      </c>
      <c r="C43" s="41">
        <v>1</v>
      </c>
      <c r="D43" s="16">
        <v>185000</v>
      </c>
      <c r="E43" s="36">
        <v>8000</v>
      </c>
      <c r="F43" s="21">
        <f t="shared" si="4"/>
        <v>193000</v>
      </c>
    </row>
    <row r="44" spans="1:6" s="13" customFormat="1" ht="15.75" customHeight="1" thickBot="1" x14ac:dyDescent="0.3">
      <c r="A44" s="35">
        <v>4</v>
      </c>
      <c r="B44" s="36" t="s">
        <v>25</v>
      </c>
      <c r="C44" s="41">
        <v>6</v>
      </c>
      <c r="D44" s="36">
        <v>170000</v>
      </c>
      <c r="E44" s="36">
        <v>8000</v>
      </c>
      <c r="F44" s="21">
        <f>C44*(D44+E44)</f>
        <v>1068000</v>
      </c>
    </row>
    <row r="45" spans="1:6" s="13" customFormat="1" ht="18.75" customHeight="1" thickBot="1" x14ac:dyDescent="0.3">
      <c r="A45" s="67" t="s">
        <v>13</v>
      </c>
      <c r="B45" s="68"/>
      <c r="C45" s="17">
        <f>SUM(C41:C44)</f>
        <v>9</v>
      </c>
      <c r="D45" s="23">
        <f>SUM(D41:D44)</f>
        <v>815000</v>
      </c>
      <c r="E45" s="24">
        <f>SUM(E41:E44)</f>
        <v>32000</v>
      </c>
      <c r="F45" s="24">
        <f>SUM(F41:F44)</f>
        <v>1737000</v>
      </c>
    </row>
    <row r="46" spans="1:6" ht="33.75" customHeight="1" x14ac:dyDescent="0.25">
      <c r="A46" s="78" t="s">
        <v>33</v>
      </c>
      <c r="B46" s="79"/>
      <c r="C46" s="79"/>
      <c r="D46" s="79"/>
      <c r="E46" s="79"/>
      <c r="F46" s="79"/>
    </row>
    <row r="47" spans="1:6" s="13" customFormat="1" ht="16.5" customHeight="1" x14ac:dyDescent="0.25">
      <c r="A47" s="38" t="s">
        <v>29</v>
      </c>
      <c r="B47" s="39"/>
      <c r="C47" s="39"/>
      <c r="D47" s="39"/>
      <c r="E47" s="39"/>
      <c r="F47" s="39"/>
    </row>
    <row r="48" spans="1:6" s="13" customFormat="1" ht="16.5" customHeight="1" x14ac:dyDescent="0.25">
      <c r="A48" s="35">
        <v>1</v>
      </c>
      <c r="B48" s="18" t="s">
        <v>30</v>
      </c>
      <c r="C48" s="19">
        <v>1</v>
      </c>
      <c r="D48" s="18">
        <v>240000</v>
      </c>
      <c r="E48" s="18">
        <v>8000</v>
      </c>
      <c r="F48" s="18">
        <f>C48*(D48+E48)</f>
        <v>248000</v>
      </c>
    </row>
    <row r="49" spans="1:6" s="13" customFormat="1" ht="16.5" customHeight="1" x14ac:dyDescent="0.25">
      <c r="A49" s="58">
        <v>2</v>
      </c>
      <c r="B49" s="21" t="s">
        <v>34</v>
      </c>
      <c r="C49" s="19">
        <v>1</v>
      </c>
      <c r="D49" s="18">
        <v>220000</v>
      </c>
      <c r="E49" s="18">
        <v>8000</v>
      </c>
      <c r="F49" s="18">
        <f>C49*(D49+E49)</f>
        <v>228000</v>
      </c>
    </row>
    <row r="50" spans="1:6" s="13" customFormat="1" ht="16.5" customHeight="1" x14ac:dyDescent="0.25">
      <c r="A50" s="35">
        <v>3</v>
      </c>
      <c r="B50" s="16" t="s">
        <v>35</v>
      </c>
      <c r="C50" s="17">
        <v>1</v>
      </c>
      <c r="D50" s="16">
        <v>185000</v>
      </c>
      <c r="E50" s="16">
        <v>8000</v>
      </c>
      <c r="F50" s="18">
        <f>C50*(D50+E50)</f>
        <v>193000</v>
      </c>
    </row>
    <row r="51" spans="1:6" s="13" customFormat="1" ht="16.5" customHeight="1" x14ac:dyDescent="0.25">
      <c r="A51" s="35">
        <v>4</v>
      </c>
      <c r="B51" s="16" t="s">
        <v>22</v>
      </c>
      <c r="C51" s="17">
        <v>1</v>
      </c>
      <c r="D51" s="16">
        <v>185000</v>
      </c>
      <c r="E51" s="16">
        <v>8000</v>
      </c>
      <c r="F51" s="18">
        <f>C51*(D51+E51)</f>
        <v>193000</v>
      </c>
    </row>
    <row r="52" spans="1:6" s="13" customFormat="1" ht="16.5" customHeight="1" thickBot="1" x14ac:dyDescent="0.3">
      <c r="A52" s="35">
        <v>5</v>
      </c>
      <c r="B52" s="40" t="s">
        <v>25</v>
      </c>
      <c r="C52" s="41">
        <v>7</v>
      </c>
      <c r="D52" s="16">
        <v>170000</v>
      </c>
      <c r="E52" s="36">
        <v>8000</v>
      </c>
      <c r="F52" s="18">
        <f t="shared" ref="F52" si="5">C52*(D52+E52)</f>
        <v>1246000</v>
      </c>
    </row>
    <row r="53" spans="1:6" s="13" customFormat="1" ht="18.75" customHeight="1" thickBot="1" x14ac:dyDescent="0.3">
      <c r="A53" s="67" t="s">
        <v>13</v>
      </c>
      <c r="B53" s="68"/>
      <c r="C53" s="17">
        <f>SUM(C48:C52)</f>
        <v>11</v>
      </c>
      <c r="D53" s="23">
        <f>SUM(D48:D52)</f>
        <v>1000000</v>
      </c>
      <c r="E53" s="24">
        <f>SUM(E48:E52)</f>
        <v>40000</v>
      </c>
      <c r="F53" s="24">
        <f>SUM(F48:F52)</f>
        <v>2108000</v>
      </c>
    </row>
    <row r="54" spans="1:6" ht="33.75" customHeight="1" x14ac:dyDescent="0.25">
      <c r="A54" s="78" t="s">
        <v>36</v>
      </c>
      <c r="B54" s="79"/>
      <c r="C54" s="79"/>
      <c r="D54" s="79"/>
      <c r="E54" s="79"/>
      <c r="F54" s="79"/>
    </row>
    <row r="55" spans="1:6" s="13" customFormat="1" ht="16.5" customHeight="1" x14ac:dyDescent="0.25">
      <c r="A55" s="38" t="s">
        <v>29</v>
      </c>
      <c r="B55" s="39"/>
      <c r="C55" s="39"/>
      <c r="D55" s="39"/>
      <c r="E55" s="39"/>
      <c r="F55" s="39"/>
    </row>
    <row r="56" spans="1:6" s="13" customFormat="1" ht="16.5" customHeight="1" x14ac:dyDescent="0.25">
      <c r="A56" s="35">
        <v>1</v>
      </c>
      <c r="B56" s="18" t="s">
        <v>30</v>
      </c>
      <c r="C56" s="19">
        <v>1</v>
      </c>
      <c r="D56" s="18">
        <v>240000</v>
      </c>
      <c r="E56" s="18">
        <v>8000</v>
      </c>
      <c r="F56" s="18">
        <f>C56*(D56+E56)</f>
        <v>248000</v>
      </c>
    </row>
    <row r="57" spans="1:6" s="13" customFormat="1" ht="16.5" customHeight="1" x14ac:dyDescent="0.25">
      <c r="A57" s="35">
        <v>2</v>
      </c>
      <c r="B57" s="16" t="s">
        <v>22</v>
      </c>
      <c r="C57" s="17">
        <v>1</v>
      </c>
      <c r="D57" s="16">
        <v>185000</v>
      </c>
      <c r="E57" s="16">
        <v>8000</v>
      </c>
      <c r="F57" s="18">
        <f t="shared" ref="F57:F58" si="6">C57*(D57+E57)</f>
        <v>193000</v>
      </c>
    </row>
    <row r="58" spans="1:6" s="13" customFormat="1" ht="16.5" customHeight="1" thickBot="1" x14ac:dyDescent="0.3">
      <c r="A58" s="35">
        <v>3</v>
      </c>
      <c r="B58" s="40" t="s">
        <v>25</v>
      </c>
      <c r="C58" s="41">
        <v>3</v>
      </c>
      <c r="D58" s="16">
        <v>170000</v>
      </c>
      <c r="E58" s="36">
        <v>8000</v>
      </c>
      <c r="F58" s="18">
        <f t="shared" si="6"/>
        <v>534000</v>
      </c>
    </row>
    <row r="59" spans="1:6" s="13" customFormat="1" ht="18.75" customHeight="1" thickBot="1" x14ac:dyDescent="0.3">
      <c r="A59" s="67" t="s">
        <v>13</v>
      </c>
      <c r="B59" s="68"/>
      <c r="C59" s="17">
        <f>SUM(C56:C58)</f>
        <v>5</v>
      </c>
      <c r="D59" s="23">
        <f>SUM(D56:D58)</f>
        <v>595000</v>
      </c>
      <c r="E59" s="24">
        <f>SUM(E56:E58)</f>
        <v>24000</v>
      </c>
      <c r="F59" s="24">
        <f>SUM(F56:F58)</f>
        <v>975000</v>
      </c>
    </row>
    <row r="60" spans="1:6" ht="33.75" customHeight="1" x14ac:dyDescent="0.25">
      <c r="A60" s="78" t="s">
        <v>37</v>
      </c>
      <c r="B60" s="79"/>
      <c r="C60" s="79"/>
      <c r="D60" s="79"/>
      <c r="E60" s="79"/>
      <c r="F60" s="79"/>
    </row>
    <row r="61" spans="1:6" s="13" customFormat="1" ht="16.5" customHeight="1" x14ac:dyDescent="0.25">
      <c r="A61" s="38" t="s">
        <v>29</v>
      </c>
      <c r="B61" s="39"/>
      <c r="C61" s="39"/>
      <c r="D61" s="39"/>
      <c r="E61" s="39"/>
      <c r="F61" s="39"/>
    </row>
    <row r="62" spans="1:6" s="13" customFormat="1" ht="16.5" customHeight="1" x14ac:dyDescent="0.25">
      <c r="A62" s="35">
        <v>1</v>
      </c>
      <c r="B62" s="18" t="s">
        <v>30</v>
      </c>
      <c r="C62" s="19">
        <v>1</v>
      </c>
      <c r="D62" s="18">
        <v>240000</v>
      </c>
      <c r="E62" s="18">
        <v>8000</v>
      </c>
      <c r="F62" s="18">
        <f>C62*(D62+E62)</f>
        <v>248000</v>
      </c>
    </row>
    <row r="63" spans="1:6" s="13" customFormat="1" ht="16.5" customHeight="1" x14ac:dyDescent="0.25">
      <c r="A63" s="35">
        <v>2</v>
      </c>
      <c r="B63" s="16" t="s">
        <v>22</v>
      </c>
      <c r="C63" s="17">
        <v>2</v>
      </c>
      <c r="D63" s="16">
        <v>185000</v>
      </c>
      <c r="E63" s="16">
        <v>8000</v>
      </c>
      <c r="F63" s="18">
        <f t="shared" ref="F63:F64" si="7">C63*(D63+E63)</f>
        <v>386000</v>
      </c>
    </row>
    <row r="64" spans="1:6" s="13" customFormat="1" ht="16.5" customHeight="1" thickBot="1" x14ac:dyDescent="0.3">
      <c r="A64" s="35">
        <v>3</v>
      </c>
      <c r="B64" s="40" t="s">
        <v>25</v>
      </c>
      <c r="C64" s="41">
        <v>2</v>
      </c>
      <c r="D64" s="16">
        <v>170000</v>
      </c>
      <c r="E64" s="36">
        <v>8000</v>
      </c>
      <c r="F64" s="18">
        <f t="shared" si="7"/>
        <v>356000</v>
      </c>
    </row>
    <row r="65" spans="1:6" s="13" customFormat="1" ht="18.75" customHeight="1" thickBot="1" x14ac:dyDescent="0.3">
      <c r="A65" s="67" t="s">
        <v>13</v>
      </c>
      <c r="B65" s="68"/>
      <c r="C65" s="17">
        <f>SUM(C62:C64)</f>
        <v>5</v>
      </c>
      <c r="D65" s="23">
        <f>SUM(D62:D64)</f>
        <v>595000</v>
      </c>
      <c r="E65" s="24">
        <f>SUM(E62:E64)</f>
        <v>24000</v>
      </c>
      <c r="F65" s="24">
        <f>SUM(F62:F64)</f>
        <v>990000</v>
      </c>
    </row>
    <row r="66" spans="1:6" s="42" customFormat="1" ht="29.25" customHeight="1" x14ac:dyDescent="0.25">
      <c r="A66" s="98" t="s">
        <v>56</v>
      </c>
      <c r="B66" s="99"/>
      <c r="C66" s="99"/>
      <c r="D66" s="99"/>
      <c r="E66" s="99"/>
      <c r="F66" s="99"/>
    </row>
    <row r="67" spans="1:6" s="13" customFormat="1" ht="16.5" customHeight="1" x14ac:dyDescent="0.25">
      <c r="A67" s="38" t="s">
        <v>29</v>
      </c>
      <c r="B67" s="39"/>
      <c r="C67" s="39"/>
      <c r="D67" s="39"/>
      <c r="E67" s="39"/>
      <c r="F67" s="39"/>
    </row>
    <row r="68" spans="1:6" s="13" customFormat="1" ht="16.5" customHeight="1" x14ac:dyDescent="0.25">
      <c r="A68" s="35">
        <v>1</v>
      </c>
      <c r="B68" s="18" t="s">
        <v>30</v>
      </c>
      <c r="C68" s="19">
        <v>1</v>
      </c>
      <c r="D68" s="18">
        <v>240000</v>
      </c>
      <c r="E68" s="18">
        <v>8000</v>
      </c>
      <c r="F68" s="18">
        <f>C68*(D68+E68)</f>
        <v>248000</v>
      </c>
    </row>
    <row r="69" spans="1:6" s="13" customFormat="1" ht="16.5" customHeight="1" x14ac:dyDescent="0.25">
      <c r="A69" s="35">
        <v>2</v>
      </c>
      <c r="B69" s="16" t="s">
        <v>31</v>
      </c>
      <c r="C69" s="17">
        <v>1</v>
      </c>
      <c r="D69" s="16">
        <v>220000</v>
      </c>
      <c r="E69" s="16">
        <v>8000</v>
      </c>
      <c r="F69" s="18">
        <f t="shared" ref="F69:F72" si="8">C69*(D69+E69)</f>
        <v>228000</v>
      </c>
    </row>
    <row r="70" spans="1:6" s="13" customFormat="1" ht="16.5" customHeight="1" x14ac:dyDescent="0.25">
      <c r="A70" s="35">
        <v>3</v>
      </c>
      <c r="B70" s="40" t="s">
        <v>22</v>
      </c>
      <c r="C70" s="41">
        <v>2</v>
      </c>
      <c r="D70" s="16">
        <v>185000</v>
      </c>
      <c r="E70" s="36">
        <v>8000</v>
      </c>
      <c r="F70" s="18">
        <f t="shared" si="8"/>
        <v>386000</v>
      </c>
    </row>
    <row r="71" spans="1:6" s="13" customFormat="1" ht="15.75" customHeight="1" x14ac:dyDescent="0.25">
      <c r="A71" s="35">
        <v>4</v>
      </c>
      <c r="B71" s="36" t="s">
        <v>25</v>
      </c>
      <c r="C71" s="41">
        <v>6</v>
      </c>
      <c r="D71" s="36">
        <v>170000</v>
      </c>
      <c r="E71" s="36">
        <v>8000</v>
      </c>
      <c r="F71" s="18">
        <f t="shared" si="8"/>
        <v>1068000</v>
      </c>
    </row>
    <row r="72" spans="1:6" ht="14.25" customHeight="1" thickBot="1" x14ac:dyDescent="0.3">
      <c r="A72" s="35">
        <v>5</v>
      </c>
      <c r="B72" s="36" t="s">
        <v>27</v>
      </c>
      <c r="C72" s="41">
        <v>3</v>
      </c>
      <c r="D72" s="36">
        <v>160000</v>
      </c>
      <c r="E72" s="36">
        <v>8000</v>
      </c>
      <c r="F72" s="18">
        <f t="shared" si="8"/>
        <v>504000</v>
      </c>
    </row>
    <row r="73" spans="1:6" s="13" customFormat="1" ht="18.75" customHeight="1" thickBot="1" x14ac:dyDescent="0.3">
      <c r="A73" s="67" t="s">
        <v>13</v>
      </c>
      <c r="B73" s="68"/>
      <c r="C73" s="17">
        <f>SUM(C68:C72)</f>
        <v>13</v>
      </c>
      <c r="D73" s="23">
        <f>SUM(D68:D72)</f>
        <v>975000</v>
      </c>
      <c r="E73" s="24">
        <f>SUM(E68:E72)</f>
        <v>40000</v>
      </c>
      <c r="F73" s="24">
        <f>SUM(F68:F72)</f>
        <v>2434000</v>
      </c>
    </row>
    <row r="74" spans="1:6" ht="15.75" customHeight="1" x14ac:dyDescent="0.25">
      <c r="A74" s="100" t="s">
        <v>38</v>
      </c>
      <c r="B74" s="101"/>
      <c r="C74" s="102"/>
      <c r="D74" s="101"/>
      <c r="E74" s="101"/>
      <c r="F74" s="101"/>
    </row>
    <row r="75" spans="1:6" s="13" customFormat="1" ht="15.75" customHeight="1" x14ac:dyDescent="0.25">
      <c r="A75" s="41">
        <v>1</v>
      </c>
      <c r="B75" s="36" t="s">
        <v>39</v>
      </c>
      <c r="C75" s="17">
        <v>1</v>
      </c>
      <c r="D75" s="16">
        <v>160000</v>
      </c>
      <c r="E75" s="16">
        <v>8000</v>
      </c>
      <c r="F75" s="18">
        <f>C75*(D75+E75)</f>
        <v>168000</v>
      </c>
    </row>
    <row r="76" spans="1:6" s="13" customFormat="1" ht="15.75" customHeight="1" x14ac:dyDescent="0.25">
      <c r="A76" s="41">
        <v>2</v>
      </c>
      <c r="B76" s="36" t="s">
        <v>40</v>
      </c>
      <c r="C76" s="17">
        <v>1</v>
      </c>
      <c r="D76" s="16">
        <v>130000</v>
      </c>
      <c r="E76" s="16">
        <v>8000</v>
      </c>
      <c r="F76" s="18">
        <f t="shared" ref="F76:F83" si="9">C76*(D76+E76)</f>
        <v>138000</v>
      </c>
    </row>
    <row r="77" spans="1:6" ht="15.75" customHeight="1" x14ac:dyDescent="0.25">
      <c r="A77" s="41">
        <v>3</v>
      </c>
      <c r="B77" s="36" t="s">
        <v>41</v>
      </c>
      <c r="C77" s="17">
        <v>2</v>
      </c>
      <c r="D77" s="16">
        <v>170000</v>
      </c>
      <c r="E77" s="16">
        <v>8000</v>
      </c>
      <c r="F77" s="18">
        <f t="shared" si="9"/>
        <v>356000</v>
      </c>
    </row>
    <row r="78" spans="1:6" s="42" customFormat="1" ht="18" customHeight="1" x14ac:dyDescent="0.25">
      <c r="A78" s="41">
        <v>4</v>
      </c>
      <c r="B78" s="16" t="s">
        <v>42</v>
      </c>
      <c r="C78" s="17">
        <v>3</v>
      </c>
      <c r="D78" s="16">
        <v>180000</v>
      </c>
      <c r="E78" s="16">
        <v>8000</v>
      </c>
      <c r="F78" s="18">
        <f t="shared" si="9"/>
        <v>564000</v>
      </c>
    </row>
    <row r="79" spans="1:6" s="13" customFormat="1" ht="16.5" customHeight="1" x14ac:dyDescent="0.25">
      <c r="A79" s="41">
        <v>5</v>
      </c>
      <c r="B79" s="43" t="s">
        <v>43</v>
      </c>
      <c r="C79" s="44">
        <v>8</v>
      </c>
      <c r="D79" s="45">
        <v>92000</v>
      </c>
      <c r="E79" s="45">
        <v>8000</v>
      </c>
      <c r="F79" s="18">
        <f t="shared" si="9"/>
        <v>800000</v>
      </c>
    </row>
    <row r="80" spans="1:6" s="13" customFormat="1" ht="16.5" customHeight="1" x14ac:dyDescent="0.25">
      <c r="A80" s="41">
        <v>6</v>
      </c>
      <c r="B80" s="16" t="s">
        <v>44</v>
      </c>
      <c r="C80" s="17">
        <v>5</v>
      </c>
      <c r="D80" s="16">
        <v>100000</v>
      </c>
      <c r="E80" s="16">
        <v>8000</v>
      </c>
      <c r="F80" s="18">
        <f t="shared" si="9"/>
        <v>540000</v>
      </c>
    </row>
    <row r="81" spans="1:8" s="13" customFormat="1" ht="16.5" customHeight="1" x14ac:dyDescent="0.25">
      <c r="A81" s="41">
        <v>7</v>
      </c>
      <c r="B81" s="16" t="s">
        <v>45</v>
      </c>
      <c r="C81" s="17">
        <v>2</v>
      </c>
      <c r="D81" s="16">
        <v>120000</v>
      </c>
      <c r="E81" s="16">
        <v>8000</v>
      </c>
      <c r="F81" s="18">
        <f t="shared" si="9"/>
        <v>256000</v>
      </c>
    </row>
    <row r="82" spans="1:8" s="13" customFormat="1" ht="16.5" customHeight="1" x14ac:dyDescent="0.25">
      <c r="A82" s="41">
        <v>8</v>
      </c>
      <c r="B82" s="18" t="s">
        <v>46</v>
      </c>
      <c r="C82" s="19">
        <v>2</v>
      </c>
      <c r="D82" s="18">
        <v>100000</v>
      </c>
      <c r="E82" s="16">
        <v>8000</v>
      </c>
      <c r="F82" s="18">
        <f t="shared" si="9"/>
        <v>216000</v>
      </c>
    </row>
    <row r="83" spans="1:8" s="13" customFormat="1" ht="16.5" customHeight="1" x14ac:dyDescent="0.25">
      <c r="A83" s="41">
        <v>9</v>
      </c>
      <c r="B83" s="18" t="s">
        <v>47</v>
      </c>
      <c r="C83" s="19">
        <v>0.5</v>
      </c>
      <c r="D83" s="18">
        <v>96000</v>
      </c>
      <c r="E83" s="16">
        <v>8000</v>
      </c>
      <c r="F83" s="18">
        <f t="shared" si="9"/>
        <v>52000</v>
      </c>
    </row>
    <row r="84" spans="1:8" s="13" customFormat="1" ht="16.5" customHeight="1" x14ac:dyDescent="0.25">
      <c r="A84" s="41">
        <v>10</v>
      </c>
      <c r="B84" s="45" t="s">
        <v>48</v>
      </c>
      <c r="C84" s="46">
        <v>20</v>
      </c>
      <c r="D84" s="47">
        <v>92000</v>
      </c>
      <c r="E84" s="47">
        <v>8000</v>
      </c>
      <c r="F84" s="18">
        <f>C84*(D84+E84)</f>
        <v>2000000</v>
      </c>
    </row>
    <row r="85" spans="1:8" s="13" customFormat="1" ht="16.5" customHeight="1" x14ac:dyDescent="0.25">
      <c r="A85" s="41">
        <v>11</v>
      </c>
      <c r="B85" s="48" t="s">
        <v>49</v>
      </c>
      <c r="C85" s="17">
        <v>12</v>
      </c>
      <c r="D85" s="16">
        <v>120000</v>
      </c>
      <c r="E85" s="16">
        <v>8000</v>
      </c>
      <c r="F85" s="18">
        <f t="shared" ref="F85" si="10">C85*(D85+E85)</f>
        <v>1536000</v>
      </c>
    </row>
    <row r="86" spans="1:8" s="13" customFormat="1" ht="18.75" customHeight="1" x14ac:dyDescent="0.25">
      <c r="A86" s="103" t="s">
        <v>13</v>
      </c>
      <c r="B86" s="103"/>
      <c r="C86" s="17">
        <f>SUM(C75:C85)</f>
        <v>56.5</v>
      </c>
      <c r="D86" s="49">
        <f>SUM(D75:D85)</f>
        <v>1360000</v>
      </c>
      <c r="E86" s="49">
        <f>SUM(E75:E85)</f>
        <v>88000</v>
      </c>
      <c r="F86" s="49">
        <f>SUM(F75:F85)</f>
        <v>6626000</v>
      </c>
    </row>
    <row r="87" spans="1:8" s="13" customFormat="1" ht="18.75" customHeight="1" x14ac:dyDescent="0.25">
      <c r="A87" s="104"/>
      <c r="B87" s="104"/>
      <c r="C87" s="104"/>
      <c r="D87" s="104"/>
      <c r="E87" s="104"/>
      <c r="F87" s="104"/>
    </row>
    <row r="88" spans="1:8" s="13" customFormat="1" ht="18.75" customHeight="1" x14ac:dyDescent="0.25">
      <c r="A88" s="103" t="s">
        <v>50</v>
      </c>
      <c r="B88" s="103"/>
      <c r="C88" s="22">
        <f>C86+C73+C65+C59+C53+C45+C38+C29+C19</f>
        <v>199.5</v>
      </c>
      <c r="D88" s="37">
        <f>D86+D73+D65+D59+D53+D45+D38+D29+D19</f>
        <v>9615600</v>
      </c>
      <c r="E88" s="37">
        <f>E86+E73+E65+E59+E53+E45+E38+E29+E19</f>
        <v>392000</v>
      </c>
      <c r="F88" s="37">
        <f>F86+F73+F65+F59+F53+F45+F38+F29+F19</f>
        <v>34635600</v>
      </c>
    </row>
    <row r="89" spans="1:8" s="13" customFormat="1" ht="18.75" customHeight="1" x14ac:dyDescent="0.25">
      <c r="A89" s="50"/>
      <c r="B89" s="50"/>
      <c r="C89" s="51"/>
      <c r="D89" s="52"/>
      <c r="E89" s="52"/>
      <c r="F89" s="52"/>
    </row>
    <row r="90" spans="1:8" s="13" customFormat="1" ht="16.5" customHeight="1" x14ac:dyDescent="0.25">
      <c r="A90" s="96" t="s">
        <v>51</v>
      </c>
      <c r="B90" s="96"/>
      <c r="C90" s="97"/>
      <c r="D90" s="96"/>
      <c r="E90" s="96"/>
      <c r="F90" s="96"/>
    </row>
    <row r="91" spans="1:8" s="55" customFormat="1" ht="16.5" customHeight="1" x14ac:dyDescent="0.25">
      <c r="A91" s="53"/>
      <c r="B91" s="53" t="s">
        <v>52</v>
      </c>
      <c r="C91" s="54"/>
      <c r="D91" s="54"/>
      <c r="E91" s="54"/>
      <c r="F91" s="54"/>
    </row>
    <row r="92" spans="1:8" s="13" customFormat="1" ht="16.5" customHeight="1" x14ac:dyDescent="0.25">
      <c r="A92" s="1"/>
      <c r="B92" s="1"/>
      <c r="C92" s="1"/>
      <c r="D92" s="1"/>
      <c r="E92" s="1"/>
      <c r="F92"/>
    </row>
    <row r="93" spans="1:8" s="56" customFormat="1" ht="18.75" customHeight="1" x14ac:dyDescent="0.25">
      <c r="A93" s="8"/>
      <c r="B93" s="9"/>
      <c r="C93" s="10"/>
      <c r="D93" s="9"/>
      <c r="E93" s="9"/>
      <c r="F93" s="9"/>
    </row>
    <row r="94" spans="1:8" s="57" customFormat="1" x14ac:dyDescent="0.25">
      <c r="A94" s="8"/>
      <c r="B94" s="9"/>
      <c r="C94" s="10"/>
      <c r="D94" s="9"/>
      <c r="E94" s="9"/>
      <c r="F94" s="9"/>
      <c r="H94" s="57" t="s">
        <v>20</v>
      </c>
    </row>
    <row r="95" spans="1:8" s="56" customFormat="1" ht="12.75" customHeight="1" x14ac:dyDescent="0.25">
      <c r="A95" s="8"/>
      <c r="B95" s="9"/>
      <c r="C95" s="10"/>
      <c r="D95" s="9"/>
      <c r="E95" s="9"/>
      <c r="F95" s="9"/>
    </row>
    <row r="96" spans="1:8" s="56" customFormat="1" ht="17.25" customHeight="1" x14ac:dyDescent="0.25">
      <c r="A96" s="8"/>
      <c r="B96" s="9"/>
      <c r="C96" s="10"/>
      <c r="D96" s="9"/>
      <c r="E96" s="9"/>
      <c r="F96" s="9"/>
    </row>
  </sheetData>
  <mergeCells count="42">
    <mergeCell ref="A90:F90"/>
    <mergeCell ref="A53:B53"/>
    <mergeCell ref="A54:F54"/>
    <mergeCell ref="A59:B59"/>
    <mergeCell ref="A60:F60"/>
    <mergeCell ref="A65:B65"/>
    <mergeCell ref="A66:F66"/>
    <mergeCell ref="A73:B73"/>
    <mergeCell ref="A74:F74"/>
    <mergeCell ref="A86:B86"/>
    <mergeCell ref="A87:F87"/>
    <mergeCell ref="A88:B88"/>
    <mergeCell ref="A46:F46"/>
    <mergeCell ref="B23:B24"/>
    <mergeCell ref="C23:C24"/>
    <mergeCell ref="D23:D24"/>
    <mergeCell ref="E23:E24"/>
    <mergeCell ref="F23:F24"/>
    <mergeCell ref="B25:B27"/>
    <mergeCell ref="C25:C27"/>
    <mergeCell ref="D25:D27"/>
    <mergeCell ref="E25:E27"/>
    <mergeCell ref="F25:F27"/>
    <mergeCell ref="A29:B29"/>
    <mergeCell ref="A30:F30"/>
    <mergeCell ref="A38:B38"/>
    <mergeCell ref="A39:F39"/>
    <mergeCell ref="A45:B45"/>
    <mergeCell ref="A19:B19"/>
    <mergeCell ref="A20:F20"/>
    <mergeCell ref="B21:B22"/>
    <mergeCell ref="C21:C22"/>
    <mergeCell ref="D21:D22"/>
    <mergeCell ref="E21:E22"/>
    <mergeCell ref="F21:F22"/>
    <mergeCell ref="D3:F3"/>
    <mergeCell ref="D2:F2"/>
    <mergeCell ref="D1:F1"/>
    <mergeCell ref="A10:F10"/>
    <mergeCell ref="D4:F4"/>
    <mergeCell ref="B5:F5"/>
    <mergeCell ref="A9:F9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2022-3</vt:lpstr>
      <vt:lpstr>'2022-3'!Print_Area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2022-05-24T11:35:53Z</dcterms:modified>
</cp:coreProperties>
</file>