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D563DAA-D50B-4FF5-8357-8EDE96991A81}" xr6:coauthVersionLast="47" xr6:coauthVersionMax="47" xr10:uidLastSave="{00000000-0000-0000-0000-000000000000}"/>
  <bookViews>
    <workbookView xWindow="-120" yWindow="-120" windowWidth="29040" windowHeight="15720" tabRatio="903" firstSheet="16" activeTab="22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G29" i="15" l="1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F40" i="30"/>
  <c r="G40" i="30"/>
  <c r="F39" i="30"/>
  <c r="G39" i="30" s="1"/>
  <c r="E21" i="37"/>
  <c r="F21" i="37"/>
  <c r="D41" i="30"/>
  <c r="C41" i="30"/>
  <c r="H9" i="23"/>
  <c r="D26" i="40"/>
  <c r="E25" i="40"/>
  <c r="G25" i="40"/>
  <c r="C26" i="40"/>
  <c r="F25" i="40"/>
  <c r="E14" i="41"/>
  <c r="F14" i="41"/>
  <c r="G14" i="41" s="1"/>
  <c r="F24" i="40"/>
  <c r="E24" i="40"/>
  <c r="G24" i="40" s="1"/>
  <c r="E24" i="3"/>
  <c r="F23" i="3"/>
  <c r="D24" i="3"/>
  <c r="C24" i="3"/>
  <c r="E38" i="30"/>
  <c r="F38" i="30"/>
  <c r="D19" i="29"/>
  <c r="D20" i="38"/>
  <c r="G21" i="37" l="1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E24" i="39"/>
  <c r="G24" i="39" s="1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G19" i="31" l="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24" i="25"/>
  <c r="H33" i="25"/>
  <c r="H34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1" i="27" l="1"/>
  <c r="G50" i="27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5" i="35"/>
  <c r="G16" i="35"/>
  <c r="G18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F27" i="39" l="1"/>
  <c r="E27" i="39"/>
  <c r="G8" i="38"/>
  <c r="G13" i="31"/>
  <c r="G7" i="40"/>
  <c r="E26" i="40"/>
  <c r="F26" i="40"/>
  <c r="G11" i="31"/>
  <c r="G20" i="31" s="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7" i="39" l="1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/>
  <c r="H11" i="17"/>
  <c r="I8" i="17"/>
  <c r="I11" i="17" s="1"/>
</calcChain>
</file>

<file path=xl/sharedStrings.xml><?xml version="1.0" encoding="utf-8"?>
<sst xmlns="http://schemas.openxmlformats.org/spreadsheetml/2006/main" count="885" uniqueCount="266">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</sst>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wrapText="1"/>
    </xf>
    <xf numFmtId="0" fontId="28" fillId="0" borderId="3" xfId="0" applyFont="1" applyBorder="1"/>
    <xf numFmtId="0" fontId="28" fillId="2" borderId="3" xfId="0" applyFont="1" applyFill="1" applyBorder="1"/>
    <xf numFmtId="0" fontId="28" fillId="0" borderId="3" xfId="2" applyFont="1" applyBorder="1" applyAlignment="1">
      <alignment horizontal="center"/>
    </xf>
    <xf numFmtId="0" fontId="28" fillId="0" borderId="3" xfId="2" applyFont="1" applyBorder="1"/>
    <xf numFmtId="0" fontId="28" fillId="2" borderId="3" xfId="2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4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9" t="s">
        <v>62</v>
      </c>
      <c r="G1" s="309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10" t="s">
        <v>92</v>
      </c>
      <c r="G2" s="310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11" t="s">
        <v>264</v>
      </c>
      <c r="G3" s="311"/>
      <c r="H3" s="241"/>
    </row>
    <row r="4" spans="1:10" s="242" customFormat="1" ht="14.25" customHeight="1" x14ac:dyDescent="0.25">
      <c r="A4" s="89"/>
      <c r="B4" s="312" t="s">
        <v>17</v>
      </c>
      <c r="C4" s="312"/>
      <c r="D4" s="312"/>
      <c r="E4" s="312"/>
      <c r="F4" s="312"/>
      <c r="G4" s="312"/>
      <c r="H4" s="89"/>
      <c r="I4" s="89"/>
      <c r="J4" s="89"/>
    </row>
    <row r="5" spans="1:10" s="242" customFormat="1" ht="16.5" thickBot="1" x14ac:dyDescent="0.3">
      <c r="A5" s="89"/>
      <c r="B5" s="313" t="s">
        <v>77</v>
      </c>
      <c r="C5" s="313"/>
      <c r="D5" s="313"/>
      <c r="E5" s="313"/>
      <c r="F5" s="313"/>
      <c r="G5" s="313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5" si="0">D8*C8</f>
        <v>220000</v>
      </c>
      <c r="F8" s="138">
        <f t="shared" ref="F8:F55" si="1">8000*C8</f>
        <v>8000</v>
      </c>
      <c r="G8" s="248">
        <f t="shared" ref="G8:G55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31.5" x14ac:dyDescent="0.25">
      <c r="A46" s="246">
        <v>40</v>
      </c>
      <c r="B46" s="141" t="s">
        <v>176</v>
      </c>
      <c r="C46" s="137">
        <v>0</v>
      </c>
      <c r="D46" s="137">
        <v>0</v>
      </c>
      <c r="E46" s="136">
        <f t="shared" si="0"/>
        <v>0</v>
      </c>
      <c r="F46" s="138">
        <v>0</v>
      </c>
      <c r="G46" s="139">
        <f t="shared" si="2"/>
        <v>0</v>
      </c>
      <c r="I46" s="89"/>
    </row>
    <row r="47" spans="1:9" s="140" customFormat="1" ht="15.75" x14ac:dyDescent="0.25">
      <c r="A47" s="246">
        <v>41</v>
      </c>
      <c r="B47" s="136" t="s">
        <v>22</v>
      </c>
      <c r="C47" s="137">
        <v>3</v>
      </c>
      <c r="D47" s="137">
        <v>117000</v>
      </c>
      <c r="E47" s="136">
        <f t="shared" si="0"/>
        <v>351000</v>
      </c>
      <c r="F47" s="138">
        <f t="shared" si="1"/>
        <v>24000</v>
      </c>
      <c r="G47" s="139">
        <f t="shared" si="2"/>
        <v>375000</v>
      </c>
      <c r="I47" s="89"/>
    </row>
    <row r="48" spans="1:9" s="140" customFormat="1" ht="15.75" x14ac:dyDescent="0.25">
      <c r="A48" s="246">
        <v>42</v>
      </c>
      <c r="B48" s="136" t="s">
        <v>170</v>
      </c>
      <c r="C48" s="137">
        <v>0.5</v>
      </c>
      <c r="D48" s="137">
        <v>100000</v>
      </c>
      <c r="E48" s="136">
        <f t="shared" si="0"/>
        <v>50000</v>
      </c>
      <c r="F48" s="138">
        <f t="shared" si="1"/>
        <v>4000</v>
      </c>
      <c r="G48" s="139">
        <f t="shared" si="2"/>
        <v>54000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109000</v>
      </c>
      <c r="E49" s="136">
        <f t="shared" si="0"/>
        <v>54500</v>
      </c>
      <c r="F49" s="138">
        <f t="shared" si="1"/>
        <v>4000</v>
      </c>
      <c r="G49" s="139">
        <f t="shared" si="2"/>
        <v>58500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1</v>
      </c>
      <c r="D50" s="137">
        <v>100000</v>
      </c>
      <c r="E50" s="136">
        <f t="shared" si="0"/>
        <v>100000</v>
      </c>
      <c r="F50" s="138">
        <f t="shared" si="1"/>
        <v>8000</v>
      </c>
      <c r="G50" s="139">
        <f t="shared" si="2"/>
        <v>108000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0.5</v>
      </c>
      <c r="D51" s="137">
        <v>109000</v>
      </c>
      <c r="E51" s="136">
        <f t="shared" si="0"/>
        <v>54500</v>
      </c>
      <c r="F51" s="138">
        <f t="shared" si="1"/>
        <v>4000</v>
      </c>
      <c r="G51" s="139">
        <f t="shared" si="2"/>
        <v>58500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100000</v>
      </c>
      <c r="E52" s="136">
        <f t="shared" si="0"/>
        <v>50000</v>
      </c>
      <c r="F52" s="138">
        <f t="shared" si="1"/>
        <v>4000</v>
      </c>
      <c r="G52" s="139">
        <f t="shared" si="2"/>
        <v>54000</v>
      </c>
      <c r="I52" s="89"/>
    </row>
    <row r="53" spans="1:9" s="140" customFormat="1" ht="15.75" x14ac:dyDescent="0.25">
      <c r="A53" s="246">
        <v>47</v>
      </c>
      <c r="B53" s="136" t="s">
        <v>29</v>
      </c>
      <c r="C53" s="137">
        <v>4</v>
      </c>
      <c r="D53" s="137">
        <v>100000</v>
      </c>
      <c r="E53" s="136">
        <f t="shared" si="0"/>
        <v>400000</v>
      </c>
      <c r="F53" s="138">
        <f t="shared" si="1"/>
        <v>32000</v>
      </c>
      <c r="G53" s="139">
        <f t="shared" si="2"/>
        <v>432000</v>
      </c>
      <c r="I53" s="89"/>
    </row>
    <row r="54" spans="1:9" s="140" customFormat="1" ht="31.5" x14ac:dyDescent="0.25">
      <c r="A54" s="246">
        <v>48</v>
      </c>
      <c r="B54" s="141" t="s">
        <v>259</v>
      </c>
      <c r="C54" s="137">
        <v>0</v>
      </c>
      <c r="D54" s="137"/>
      <c r="E54" s="136">
        <f t="shared" si="0"/>
        <v>0</v>
      </c>
      <c r="F54" s="138">
        <f t="shared" si="1"/>
        <v>0</v>
      </c>
      <c r="G54" s="139">
        <f t="shared" si="2"/>
        <v>0</v>
      </c>
      <c r="I54" s="89"/>
    </row>
    <row r="55" spans="1:9" s="140" customFormat="1" ht="31.5" x14ac:dyDescent="0.25">
      <c r="A55" s="246">
        <v>49</v>
      </c>
      <c r="B55" s="141" t="s">
        <v>144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15.75" x14ac:dyDescent="0.25">
      <c r="A56" s="246"/>
      <c r="B56" s="141"/>
      <c r="C56" s="137"/>
      <c r="D56" s="137"/>
      <c r="E56" s="136"/>
      <c r="F56" s="138"/>
      <c r="G56" s="194"/>
      <c r="I56" s="89"/>
    </row>
    <row r="57" spans="1:9" s="89" customFormat="1" ht="25.5" customHeight="1" thickBot="1" x14ac:dyDescent="0.3">
      <c r="A57" s="314" t="s">
        <v>16</v>
      </c>
      <c r="B57" s="315"/>
      <c r="C57" s="195">
        <f>SUM(C7:C56)</f>
        <v>78.25</v>
      </c>
      <c r="D57" s="196">
        <f>SUM(D7:D56)</f>
        <v>6341200</v>
      </c>
      <c r="E57" s="196">
        <f>SUM(E7:E56)</f>
        <v>12254150</v>
      </c>
      <c r="F57" s="196">
        <f t="shared" ref="F57:G57" si="3">SUM(F7:F56)</f>
        <v>624000</v>
      </c>
      <c r="G57" s="196">
        <f t="shared" si="3"/>
        <v>12878150</v>
      </c>
    </row>
    <row r="58" spans="1:9" s="203" customFormat="1" ht="16.5" customHeight="1" x14ac:dyDescent="0.25">
      <c r="A58" s="308" t="s">
        <v>180</v>
      </c>
      <c r="B58" s="308"/>
      <c r="C58" s="308"/>
      <c r="D58" s="308"/>
      <c r="E58" s="308"/>
      <c r="F58" s="308"/>
      <c r="G58" s="308"/>
    </row>
    <row r="59" spans="1:9" s="200" customFormat="1" ht="15" customHeight="1" x14ac:dyDescent="0.25">
      <c r="A59" s="250"/>
      <c r="B59" s="250" t="s">
        <v>93</v>
      </c>
      <c r="C59" s="251"/>
      <c r="D59" s="251"/>
      <c r="E59" s="251"/>
      <c r="F59" s="251"/>
      <c r="G59" s="251"/>
    </row>
    <row r="60" spans="1:9" s="203" customFormat="1" ht="12" customHeight="1" x14ac:dyDescent="0.25">
      <c r="A60" s="201" t="s">
        <v>23</v>
      </c>
      <c r="B60" s="201"/>
      <c r="C60" s="201"/>
      <c r="D60" s="201"/>
      <c r="E60" s="201"/>
      <c r="F60" s="201"/>
      <c r="G60" s="201"/>
    </row>
    <row r="61" spans="1:9" s="203" customFormat="1" ht="15.75" x14ac:dyDescent="0.25">
      <c r="A61" s="202"/>
      <c r="B61" s="199" t="s">
        <v>94</v>
      </c>
    </row>
    <row r="62" spans="1:9" ht="15.75" x14ac:dyDescent="0.25">
      <c r="A62" s="234"/>
      <c r="B62" s="234"/>
      <c r="C62" s="234"/>
      <c r="D62" s="234"/>
      <c r="E62" s="234"/>
      <c r="F62" s="234"/>
      <c r="G62" s="234"/>
    </row>
    <row r="63" spans="1:9" ht="15.75" x14ac:dyDescent="0.25">
      <c r="A63" s="223"/>
      <c r="B63" s="316"/>
      <c r="C63" s="316"/>
      <c r="D63" s="316"/>
      <c r="E63" s="316"/>
      <c r="F63" s="316"/>
      <c r="G63" s="316"/>
      <c r="H63" s="252"/>
    </row>
    <row r="64" spans="1:9" ht="18" customHeight="1" x14ac:dyDescent="0.25">
      <c r="B64" s="306"/>
      <c r="C64" s="307"/>
      <c r="D64" s="307"/>
      <c r="E64" s="307"/>
      <c r="F64" s="307"/>
      <c r="G64" s="307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33"/>
      <c r="B1" s="333"/>
      <c r="C1" s="351" t="s">
        <v>62</v>
      </c>
      <c r="D1" s="351"/>
      <c r="E1" s="351"/>
      <c r="F1" s="351"/>
      <c r="G1" s="351"/>
    </row>
    <row r="2" spans="1:10" s="28" customFormat="1" ht="18.75" customHeight="1" x14ac:dyDescent="0.3">
      <c r="A2" s="73"/>
      <c r="B2" s="74"/>
      <c r="C2" s="355" t="s">
        <v>95</v>
      </c>
      <c r="D2" s="355"/>
      <c r="E2" s="355"/>
      <c r="F2" s="355"/>
      <c r="G2" s="355"/>
    </row>
    <row r="3" spans="1:10" s="28" customFormat="1" ht="18.75" x14ac:dyDescent="0.3">
      <c r="A3" s="39"/>
      <c r="C3" s="75"/>
      <c r="D3" s="75"/>
      <c r="E3" s="352" t="s">
        <v>264</v>
      </c>
      <c r="F3" s="352"/>
      <c r="G3" s="352"/>
      <c r="H3" s="352"/>
      <c r="I3" s="352"/>
      <c r="J3" s="352"/>
    </row>
    <row r="4" spans="1:10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10" x14ac:dyDescent="0.25">
      <c r="A5" s="354" t="s">
        <v>105</v>
      </c>
      <c r="B5" s="354"/>
      <c r="C5" s="354"/>
      <c r="D5" s="354"/>
      <c r="E5" s="354"/>
      <c r="F5" s="354"/>
      <c r="G5" s="354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9" t="s">
        <v>16</v>
      </c>
      <c r="B23" s="360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25" t="s">
        <v>187</v>
      </c>
      <c r="B24" s="325"/>
      <c r="C24" s="325"/>
      <c r="D24" s="325"/>
      <c r="E24" s="325"/>
      <c r="F24" s="325"/>
      <c r="G24" s="325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63" t="s">
        <v>62</v>
      </c>
      <c r="H1" s="363"/>
      <c r="I1" s="363"/>
    </row>
    <row r="2" spans="1:9" x14ac:dyDescent="0.25">
      <c r="G2" s="363" t="s">
        <v>95</v>
      </c>
      <c r="H2" s="363"/>
      <c r="I2" s="363"/>
    </row>
    <row r="3" spans="1:9" x14ac:dyDescent="0.25">
      <c r="G3" s="364" t="s">
        <v>264</v>
      </c>
      <c r="H3" s="364"/>
      <c r="I3" s="364"/>
    </row>
    <row r="4" spans="1:9" ht="18" x14ac:dyDescent="0.25">
      <c r="A4" s="337" t="s">
        <v>0</v>
      </c>
      <c r="B4" s="337"/>
      <c r="C4" s="337"/>
      <c r="D4" s="337"/>
      <c r="E4" s="337"/>
      <c r="F4" s="337"/>
      <c r="G4" s="337"/>
      <c r="H4" s="337"/>
      <c r="I4" s="337"/>
    </row>
    <row r="5" spans="1:9" ht="16.5" thickBot="1" x14ac:dyDescent="0.3">
      <c r="A5" s="362" t="s">
        <v>58</v>
      </c>
      <c r="B5" s="362"/>
      <c r="C5" s="362"/>
      <c r="D5" s="362"/>
      <c r="E5" s="362"/>
      <c r="F5" s="362"/>
      <c r="G5" s="362"/>
      <c r="H5" s="362"/>
      <c r="I5" s="362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0">
        <v>150000</v>
      </c>
      <c r="E7" s="280"/>
      <c r="F7" s="280"/>
      <c r="G7" s="280"/>
      <c r="H7" s="280">
        <v>8000</v>
      </c>
      <c r="I7" s="280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0">
        <v>116000</v>
      </c>
      <c r="E8" s="280"/>
      <c r="F8" s="280"/>
      <c r="G8" s="280"/>
      <c r="H8" s="280">
        <v>8000</v>
      </c>
      <c r="I8" s="280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1">
        <v>114000</v>
      </c>
      <c r="E9" s="281"/>
      <c r="F9" s="281"/>
      <c r="G9" s="281"/>
      <c r="H9" s="282">
        <v>8000</v>
      </c>
      <c r="I9" s="280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2">
        <v>110000</v>
      </c>
      <c r="E10" s="282"/>
      <c r="F10" s="282"/>
      <c r="G10" s="282"/>
      <c r="H10" s="282">
        <v>8000</v>
      </c>
      <c r="I10" s="280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2">
        <v>100700</v>
      </c>
      <c r="E11" s="282"/>
      <c r="F11" s="282"/>
      <c r="G11" s="282"/>
      <c r="H11" s="282">
        <v>8000</v>
      </c>
      <c r="I11" s="280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2">
        <v>100700</v>
      </c>
      <c r="E12" s="282"/>
      <c r="F12" s="282"/>
      <c r="G12" s="282"/>
      <c r="H12" s="282">
        <v>8000</v>
      </c>
      <c r="I12" s="280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1">
        <v>109000</v>
      </c>
      <c r="E13" s="281"/>
      <c r="F13" s="281"/>
      <c r="G13" s="281"/>
      <c r="H13" s="282">
        <v>8000</v>
      </c>
      <c r="I13" s="280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3">
        <v>97700</v>
      </c>
      <c r="E14" s="283"/>
      <c r="F14" s="283"/>
      <c r="G14" s="283"/>
      <c r="H14" s="283">
        <v>8000</v>
      </c>
      <c r="I14" s="284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2">
        <v>100700</v>
      </c>
      <c r="E15" s="282"/>
      <c r="F15" s="282"/>
      <c r="G15" s="282"/>
      <c r="H15" s="282">
        <v>8000</v>
      </c>
      <c r="I15" s="282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2">
        <v>52000</v>
      </c>
      <c r="E16" s="282"/>
      <c r="F16" s="282"/>
      <c r="G16" s="282"/>
      <c r="H16" s="282">
        <v>4000</v>
      </c>
      <c r="I16" s="282">
        <f t="shared" si="0"/>
        <v>56000</v>
      </c>
    </row>
    <row r="17" spans="1:9" ht="19.5" customHeight="1" thickBot="1" x14ac:dyDescent="0.3">
      <c r="A17" s="256"/>
      <c r="B17" s="20"/>
      <c r="C17" s="256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5"/>
      <c r="B18" s="286" t="s">
        <v>85</v>
      </c>
      <c r="C18" s="176">
        <f>SUM(C7:C16)</f>
        <v>9.5</v>
      </c>
      <c r="D18" s="287">
        <f>SUM(D7:D16)</f>
        <v>1050800</v>
      </c>
      <c r="E18" s="287"/>
      <c r="F18" s="287"/>
      <c r="G18" s="287"/>
      <c r="H18" s="287">
        <f>SUM(H7:H16)</f>
        <v>76000</v>
      </c>
      <c r="I18" s="287">
        <f>SUM(I7:I16)</f>
        <v>1108500</v>
      </c>
    </row>
    <row r="19" spans="1:9" s="19" customFormat="1" ht="22.5" customHeight="1" thickBot="1" x14ac:dyDescent="0.3">
      <c r="A19" s="285">
        <v>7</v>
      </c>
      <c r="B19" s="174" t="s">
        <v>49</v>
      </c>
      <c r="C19" s="288"/>
      <c r="D19" s="287">
        <f>E19*F19</f>
        <v>1035405</v>
      </c>
      <c r="E19" s="289">
        <v>133</v>
      </c>
      <c r="F19" s="176">
        <v>7785</v>
      </c>
      <c r="G19" s="176">
        <v>44100</v>
      </c>
      <c r="H19" s="287">
        <v>64000</v>
      </c>
      <c r="I19" s="287">
        <f>D19+H19+G19</f>
        <v>1143505</v>
      </c>
    </row>
    <row r="20" spans="1:9" s="19" customFormat="1" ht="24" customHeight="1" thickBot="1" x14ac:dyDescent="0.3">
      <c r="A20" s="285"/>
      <c r="B20" s="290" t="s">
        <v>87</v>
      </c>
      <c r="C20" s="175"/>
      <c r="D20" s="287">
        <f>D19+D18</f>
        <v>2086205</v>
      </c>
      <c r="E20" s="287">
        <f t="shared" ref="E20:I20" si="1">E19+E18</f>
        <v>133</v>
      </c>
      <c r="F20" s="287">
        <f t="shared" si="1"/>
        <v>7785</v>
      </c>
      <c r="G20" s="287">
        <f t="shared" si="1"/>
        <v>44100</v>
      </c>
      <c r="H20" s="287">
        <f t="shared" si="1"/>
        <v>140000</v>
      </c>
      <c r="I20" s="287">
        <f t="shared" si="1"/>
        <v>2252005</v>
      </c>
    </row>
    <row r="21" spans="1:9" s="12" customFormat="1" ht="23.25" customHeight="1" x14ac:dyDescent="0.25">
      <c r="A21" s="331" t="s">
        <v>184</v>
      </c>
      <c r="B21" s="365"/>
      <c r="C21" s="331"/>
      <c r="D21" s="331"/>
      <c r="E21" s="331"/>
      <c r="F21" s="331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61"/>
      <c r="F26" s="361"/>
      <c r="G26" s="361"/>
      <c r="H26" s="361"/>
      <c r="I26" s="361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7" t="s">
        <v>62</v>
      </c>
      <c r="F1" s="367"/>
      <c r="G1" s="367"/>
    </row>
    <row r="2" spans="1:7" x14ac:dyDescent="0.25">
      <c r="E2" s="367" t="s">
        <v>92</v>
      </c>
      <c r="F2" s="367"/>
      <c r="G2" s="367"/>
    </row>
    <row r="3" spans="1:7" x14ac:dyDescent="0.25">
      <c r="E3" s="352" t="s">
        <v>264</v>
      </c>
      <c r="F3" s="352"/>
      <c r="G3" s="352"/>
    </row>
    <row r="4" spans="1:7" ht="15" x14ac:dyDescent="0.25">
      <c r="A4" s="368" t="s">
        <v>0</v>
      </c>
      <c r="B4" s="368"/>
      <c r="C4" s="368"/>
      <c r="D4" s="368"/>
      <c r="E4" s="368"/>
      <c r="F4" s="368"/>
      <c r="G4" s="368"/>
    </row>
    <row r="5" spans="1:7" ht="16.5" thickBot="1" x14ac:dyDescent="0.3">
      <c r="A5" s="369" t="s">
        <v>63</v>
      </c>
      <c r="B5" s="369"/>
      <c r="C5" s="369"/>
      <c r="D5" s="369"/>
      <c r="E5" s="369"/>
      <c r="F5" s="369"/>
      <c r="G5" s="369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66" t="s">
        <v>188</v>
      </c>
      <c r="B42" s="366"/>
      <c r="C42" s="366"/>
      <c r="D42" s="366"/>
      <c r="E42" s="366"/>
      <c r="F42" s="366"/>
      <c r="G42" s="366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64" t="s">
        <v>264</v>
      </c>
      <c r="F3" s="364"/>
      <c r="G3" s="364"/>
    </row>
    <row r="4" spans="1:9" ht="15" x14ac:dyDescent="0.25">
      <c r="A4" s="368" t="s">
        <v>122</v>
      </c>
      <c r="B4" s="368"/>
      <c r="C4" s="368"/>
      <c r="D4" s="368"/>
      <c r="E4" s="368"/>
      <c r="F4" s="368"/>
      <c r="G4" s="368"/>
    </row>
    <row r="5" spans="1:9" ht="16.5" thickBot="1" x14ac:dyDescent="0.3">
      <c r="A5" s="369" t="s">
        <v>223</v>
      </c>
      <c r="B5" s="369"/>
      <c r="C5" s="369"/>
      <c r="D5" s="369"/>
      <c r="E5" s="369"/>
      <c r="F5" s="369"/>
      <c r="G5" s="369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145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2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3">
        <f t="shared" si="2"/>
        <v>29250</v>
      </c>
    </row>
    <row r="17" spans="1:8" ht="18.75" customHeight="1" x14ac:dyDescent="0.25">
      <c r="A17" s="132">
        <v>11</v>
      </c>
      <c r="B17" s="292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3">
        <f t="shared" si="2"/>
        <v>58500</v>
      </c>
    </row>
    <row r="18" spans="1:8" ht="18.75" customHeight="1" x14ac:dyDescent="0.25">
      <c r="A18" s="132">
        <v>12</v>
      </c>
      <c r="B18" s="292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3">
        <f t="shared" si="2"/>
        <v>58500</v>
      </c>
    </row>
    <row r="19" spans="1:8" ht="18.75" customHeight="1" x14ac:dyDescent="0.25">
      <c r="A19" s="132">
        <v>13</v>
      </c>
      <c r="B19" s="292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3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4"/>
      <c r="B21" s="365" t="s">
        <v>180</v>
      </c>
      <c r="C21" s="365"/>
      <c r="D21" s="365"/>
      <c r="E21" s="365"/>
      <c r="F21" s="365"/>
      <c r="G21" s="365"/>
      <c r="H21" s="365"/>
    </row>
    <row r="22" spans="1:8" ht="21" customHeight="1" x14ac:dyDescent="0.25">
      <c r="A22" s="294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4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4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4"/>
      <c r="B25" s="111"/>
      <c r="C25" s="295"/>
      <c r="D25" s="295"/>
      <c r="E25" s="294"/>
      <c r="F25" s="294"/>
      <c r="G25" s="294"/>
    </row>
    <row r="26" spans="1:8" ht="21" customHeight="1" x14ac:dyDescent="0.25">
      <c r="A26" s="294"/>
      <c r="B26" s="111"/>
      <c r="C26" s="295"/>
      <c r="D26" s="295"/>
      <c r="E26" s="371"/>
      <c r="F26" s="371"/>
      <c r="G26" s="371"/>
    </row>
    <row r="27" spans="1:8" ht="21" customHeight="1" x14ac:dyDescent="0.25">
      <c r="A27" s="294"/>
      <c r="B27" s="111"/>
      <c r="C27" s="295"/>
      <c r="D27" s="295"/>
      <c r="E27" s="294"/>
      <c r="F27" s="294"/>
      <c r="G27" s="294"/>
    </row>
    <row r="28" spans="1:8" ht="21" customHeight="1" x14ac:dyDescent="0.25">
      <c r="A28" s="294"/>
      <c r="B28" s="111"/>
      <c r="C28" s="295"/>
      <c r="D28" s="295"/>
      <c r="E28" s="294"/>
      <c r="F28" s="294"/>
      <c r="G28" s="294"/>
    </row>
    <row r="29" spans="1:8" ht="21" customHeight="1" x14ac:dyDescent="0.25">
      <c r="A29" s="294"/>
      <c r="B29" s="111"/>
      <c r="C29" s="295"/>
      <c r="D29" s="295"/>
      <c r="E29" s="294"/>
      <c r="F29" s="294"/>
      <c r="G29" s="294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4"/>
      <c r="C31" s="295"/>
      <c r="D31" s="295"/>
      <c r="E31" s="294"/>
      <c r="F31" s="295"/>
      <c r="G31" s="294"/>
    </row>
    <row r="32" spans="1:8" ht="21" customHeight="1" x14ac:dyDescent="0.25">
      <c r="A32" s="294"/>
      <c r="B32" s="111"/>
      <c r="C32" s="295"/>
      <c r="D32" s="295"/>
      <c r="E32" s="294"/>
      <c r="F32" s="294"/>
      <c r="G32" s="296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4" customHeight="1" x14ac:dyDescent="0.25">
      <c r="A35" s="294"/>
      <c r="B35" s="297"/>
      <c r="C35" s="297"/>
      <c r="D35" s="297"/>
      <c r="E35" s="297"/>
      <c r="F35" s="297"/>
      <c r="G35" s="298"/>
    </row>
    <row r="36" spans="1:7" s="12" customFormat="1" ht="30.75" customHeight="1" x14ac:dyDescent="0.25">
      <c r="A36" s="370"/>
      <c r="B36" s="370"/>
      <c r="C36" s="370"/>
      <c r="D36" s="370"/>
      <c r="E36" s="370"/>
      <c r="F36" s="370"/>
      <c r="G36" s="370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7" t="s">
        <v>62</v>
      </c>
      <c r="F1" s="367"/>
      <c r="G1" s="367"/>
      <c r="L1" s="193"/>
    </row>
    <row r="2" spans="1:12" x14ac:dyDescent="0.25">
      <c r="E2" s="367" t="s">
        <v>92</v>
      </c>
      <c r="F2" s="367"/>
      <c r="G2" s="367"/>
    </row>
    <row r="3" spans="1:12" x14ac:dyDescent="0.25">
      <c r="E3" s="352" t="s">
        <v>264</v>
      </c>
      <c r="F3" s="352"/>
      <c r="G3" s="352"/>
    </row>
    <row r="4" spans="1:12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12" ht="16.5" thickBot="1" x14ac:dyDescent="0.3">
      <c r="A5" s="374" t="s">
        <v>224</v>
      </c>
      <c r="B5" s="374"/>
      <c r="C5" s="374"/>
      <c r="D5" s="374"/>
      <c r="E5" s="374"/>
      <c r="F5" s="374"/>
      <c r="G5" s="374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75" t="s">
        <v>188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6"/>
      <c r="F23" s="376"/>
      <c r="G23" s="37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225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76"/>
      <c r="F40" s="376"/>
      <c r="G40" s="376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72"/>
      <c r="B50" s="372"/>
      <c r="C50" s="372"/>
      <c r="D50" s="372"/>
      <c r="E50" s="372"/>
      <c r="F50" s="372"/>
      <c r="G50" s="372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7" t="s">
        <v>62</v>
      </c>
      <c r="F1" s="367"/>
      <c r="G1" s="367"/>
    </row>
    <row r="2" spans="1:8" x14ac:dyDescent="0.25">
      <c r="E2" s="367" t="s">
        <v>92</v>
      </c>
      <c r="F2" s="367"/>
      <c r="G2" s="367"/>
    </row>
    <row r="3" spans="1:8" x14ac:dyDescent="0.25">
      <c r="E3" s="352" t="s">
        <v>264</v>
      </c>
      <c r="F3" s="352"/>
      <c r="G3" s="352"/>
    </row>
    <row r="4" spans="1:8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8" ht="16.5" thickBot="1" x14ac:dyDescent="0.3">
      <c r="A5" s="374" t="s">
        <v>226</v>
      </c>
      <c r="B5" s="374"/>
      <c r="C5" s="374"/>
      <c r="D5" s="374"/>
      <c r="E5" s="374"/>
      <c r="F5" s="374"/>
      <c r="G5" s="374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75" t="s">
        <v>188</v>
      </c>
      <c r="C36" s="375"/>
      <c r="D36" s="375"/>
      <c r="E36" s="375"/>
      <c r="F36" s="375"/>
      <c r="G36" s="375"/>
      <c r="H36" s="375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76"/>
      <c r="F41" s="376"/>
      <c r="G41" s="376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72"/>
      <c r="B51" s="372"/>
      <c r="C51" s="372"/>
      <c r="D51" s="372"/>
      <c r="E51" s="372"/>
      <c r="F51" s="372"/>
      <c r="G51" s="372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7" t="s">
        <v>62</v>
      </c>
      <c r="F1" s="367"/>
      <c r="G1" s="367"/>
    </row>
    <row r="2" spans="1:8" x14ac:dyDescent="0.25">
      <c r="A2" s="197"/>
      <c r="B2" s="197"/>
      <c r="C2" s="197"/>
      <c r="D2" s="197"/>
      <c r="E2" s="377" t="s">
        <v>92</v>
      </c>
      <c r="F2" s="377"/>
      <c r="G2" s="377"/>
      <c r="H2" s="146"/>
    </row>
    <row r="3" spans="1:8" x14ac:dyDescent="0.25">
      <c r="A3" s="197"/>
      <c r="B3" s="197"/>
      <c r="C3" s="197"/>
      <c r="D3" s="197"/>
      <c r="E3" s="378" t="s">
        <v>264</v>
      </c>
      <c r="F3" s="378"/>
      <c r="G3" s="378"/>
      <c r="H3" s="146"/>
    </row>
    <row r="4" spans="1:8" ht="15" x14ac:dyDescent="0.25">
      <c r="A4" s="379" t="s">
        <v>122</v>
      </c>
      <c r="B4" s="379"/>
      <c r="C4" s="379"/>
      <c r="D4" s="379"/>
      <c r="E4" s="379"/>
      <c r="F4" s="379"/>
      <c r="G4" s="379"/>
      <c r="H4" s="146"/>
    </row>
    <row r="5" spans="1:8" ht="16.5" thickBot="1" x14ac:dyDescent="0.3">
      <c r="A5" s="380" t="s">
        <v>227</v>
      </c>
      <c r="B5" s="380"/>
      <c r="C5" s="380"/>
      <c r="D5" s="380"/>
      <c r="E5" s="380"/>
      <c r="F5" s="380"/>
      <c r="G5" s="380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81" t="s">
        <v>188</v>
      </c>
      <c r="C25" s="381"/>
      <c r="D25" s="381"/>
      <c r="E25" s="381"/>
      <c r="F25" s="381"/>
      <c r="G25" s="381"/>
      <c r="H25" s="381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76"/>
      <c r="F30" s="376"/>
      <c r="G30" s="376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72"/>
      <c r="B40" s="372"/>
      <c r="C40" s="372"/>
      <c r="D40" s="372"/>
      <c r="E40" s="372"/>
      <c r="F40" s="372"/>
      <c r="G40" s="372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228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75" t="s">
        <v>188</v>
      </c>
      <c r="C21" s="375"/>
      <c r="D21" s="375"/>
      <c r="E21" s="375"/>
      <c r="F21" s="375"/>
      <c r="G21" s="375"/>
      <c r="H21" s="375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76"/>
      <c r="F26" s="376"/>
      <c r="G26" s="376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72"/>
      <c r="B36" s="372"/>
      <c r="C36" s="372"/>
      <c r="D36" s="372"/>
      <c r="E36" s="372"/>
      <c r="F36" s="372"/>
      <c r="G36" s="372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topLeftCell="A7" zoomScaleNormal="100" workbookViewId="0">
      <selection activeCell="B25" sqref="B25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64"/>
      <c r="F3" s="364"/>
      <c r="G3" s="364"/>
    </row>
    <row r="4" spans="1:9" ht="15" x14ac:dyDescent="0.25">
      <c r="A4" s="368" t="s">
        <v>122</v>
      </c>
      <c r="B4" s="368"/>
      <c r="C4" s="368"/>
      <c r="D4" s="368"/>
      <c r="E4" s="368"/>
      <c r="F4" s="368"/>
      <c r="G4" s="368"/>
    </row>
    <row r="5" spans="1:9" ht="16.5" thickBot="1" x14ac:dyDescent="0.3">
      <c r="A5" s="369" t="s">
        <v>229</v>
      </c>
      <c r="B5" s="369"/>
      <c r="C5" s="369"/>
      <c r="D5" s="369"/>
      <c r="E5" s="369"/>
      <c r="F5" s="369"/>
      <c r="G5" s="369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168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ht="18.75" customHeight="1" x14ac:dyDescent="0.25">
      <c r="A25" s="303">
        <v>19</v>
      </c>
      <c r="B25" s="304" t="s">
        <v>161</v>
      </c>
      <c r="C25" s="303">
        <v>1</v>
      </c>
      <c r="D25" s="305">
        <v>109000</v>
      </c>
      <c r="E25" s="303">
        <f t="shared" si="0"/>
        <v>109000</v>
      </c>
      <c r="F25" s="303">
        <f t="shared" si="1"/>
        <v>8000</v>
      </c>
      <c r="G25" s="303">
        <f t="shared" si="2"/>
        <v>117000</v>
      </c>
    </row>
    <row r="26" spans="1:8" ht="18.75" customHeight="1" x14ac:dyDescent="0.25">
      <c r="A26" s="303">
        <v>20</v>
      </c>
      <c r="B26" s="304" t="s">
        <v>43</v>
      </c>
      <c r="C26" s="303">
        <v>1</v>
      </c>
      <c r="D26" s="305">
        <v>109000</v>
      </c>
      <c r="E26" s="303">
        <f t="shared" si="0"/>
        <v>109000</v>
      </c>
      <c r="F26" s="303">
        <f t="shared" si="1"/>
        <v>8000</v>
      </c>
      <c r="G26" s="303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4"/>
      <c r="B28" s="365" t="s">
        <v>180</v>
      </c>
      <c r="C28" s="365"/>
      <c r="D28" s="365"/>
      <c r="E28" s="365"/>
      <c r="F28" s="365"/>
      <c r="G28" s="365"/>
      <c r="H28" s="365"/>
    </row>
    <row r="29" spans="1:8" ht="21" customHeight="1" x14ac:dyDescent="0.25">
      <c r="A29" s="294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4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4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4"/>
      <c r="B32" s="111"/>
      <c r="C32" s="295"/>
      <c r="D32" s="295"/>
      <c r="E32" s="294"/>
      <c r="F32" s="294"/>
      <c r="G32" s="294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371"/>
      <c r="F34" s="371"/>
      <c r="G34" s="371"/>
    </row>
    <row r="35" spans="1:7" ht="21" customHeight="1" x14ac:dyDescent="0.25">
      <c r="A35" s="294"/>
      <c r="B35" s="111"/>
      <c r="C35" s="295"/>
      <c r="D35" s="295"/>
      <c r="E35" s="294"/>
      <c r="F35" s="294"/>
      <c r="G35" s="294"/>
    </row>
    <row r="36" spans="1:7" ht="21" customHeight="1" x14ac:dyDescent="0.25">
      <c r="A36" s="294"/>
      <c r="B36" s="111"/>
      <c r="C36" s="295"/>
      <c r="D36" s="295"/>
      <c r="E36" s="294"/>
      <c r="F36" s="294"/>
      <c r="G36" s="294"/>
    </row>
    <row r="37" spans="1:7" ht="21" customHeight="1" x14ac:dyDescent="0.25">
      <c r="A37" s="294"/>
      <c r="B37" s="111"/>
      <c r="C37" s="295"/>
      <c r="D37" s="295"/>
      <c r="E37" s="294"/>
      <c r="F37" s="294"/>
      <c r="G37" s="294"/>
    </row>
    <row r="38" spans="1:7" ht="21" customHeight="1" x14ac:dyDescent="0.25">
      <c r="A38" s="294"/>
      <c r="B38" s="114"/>
      <c r="C38" s="295"/>
      <c r="D38" s="295"/>
      <c r="E38" s="294"/>
      <c r="F38" s="295"/>
      <c r="G38" s="294"/>
    </row>
    <row r="39" spans="1:7" ht="21" customHeight="1" x14ac:dyDescent="0.25">
      <c r="A39" s="294"/>
      <c r="B39" s="111"/>
      <c r="C39" s="295"/>
      <c r="D39" s="295"/>
      <c r="E39" s="294"/>
      <c r="F39" s="294"/>
      <c r="G39" s="296"/>
    </row>
    <row r="40" spans="1:7" ht="21" customHeight="1" x14ac:dyDescent="0.25">
      <c r="A40" s="294"/>
      <c r="B40" s="111"/>
      <c r="C40" s="295"/>
      <c r="D40" s="295"/>
      <c r="E40" s="294"/>
      <c r="F40" s="294"/>
      <c r="G40" s="296"/>
    </row>
    <row r="41" spans="1:7" ht="21" customHeight="1" x14ac:dyDescent="0.25">
      <c r="A41" s="294"/>
      <c r="B41" s="111"/>
      <c r="C41" s="295"/>
      <c r="D41" s="295"/>
      <c r="E41" s="294"/>
      <c r="F41" s="294"/>
      <c r="G41" s="294"/>
    </row>
    <row r="42" spans="1:7" ht="24" customHeight="1" x14ac:dyDescent="0.25">
      <c r="A42" s="294"/>
      <c r="B42" s="297"/>
      <c r="C42" s="297"/>
      <c r="D42" s="297"/>
      <c r="E42" s="297"/>
      <c r="F42" s="297"/>
      <c r="G42" s="298"/>
    </row>
    <row r="43" spans="1:7" s="12" customFormat="1" ht="30.75" customHeight="1" x14ac:dyDescent="0.25">
      <c r="A43" s="370"/>
      <c r="B43" s="370"/>
      <c r="C43" s="370"/>
      <c r="D43" s="370"/>
      <c r="E43" s="370"/>
      <c r="F43" s="370"/>
      <c r="G43" s="370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20"/>
      <c r="G1" s="320"/>
    </row>
    <row r="2" spans="1:9" s="28" customFormat="1" ht="18.75" customHeight="1" x14ac:dyDescent="0.3">
      <c r="A2" s="29"/>
      <c r="B2" s="13"/>
      <c r="C2" s="59"/>
      <c r="D2" s="319" t="s">
        <v>92</v>
      </c>
      <c r="E2" s="319"/>
      <c r="F2" s="319"/>
      <c r="G2" s="319"/>
    </row>
    <row r="3" spans="1:9" s="28" customFormat="1" ht="20.25" customHeight="1" x14ac:dyDescent="0.3">
      <c r="A3" s="60"/>
      <c r="B3" s="61"/>
      <c r="C3" s="11"/>
      <c r="D3" s="52"/>
      <c r="E3" s="311" t="s">
        <v>264</v>
      </c>
      <c r="F3" s="311"/>
      <c r="G3" s="42"/>
    </row>
    <row r="4" spans="1:9" s="1" customFormat="1" ht="9.75" customHeight="1" x14ac:dyDescent="0.25">
      <c r="A4" s="24"/>
      <c r="B4" s="24"/>
      <c r="C4" s="26"/>
      <c r="D4" s="318"/>
      <c r="E4" s="318"/>
      <c r="F4" s="318"/>
      <c r="G4" s="318"/>
    </row>
    <row r="5" spans="1:9" s="1" customFormat="1" x14ac:dyDescent="0.2">
      <c r="A5" s="317" t="s">
        <v>0</v>
      </c>
      <c r="B5" s="317"/>
      <c r="C5" s="317"/>
      <c r="D5" s="317"/>
      <c r="E5" s="317"/>
      <c r="F5" s="317"/>
    </row>
    <row r="6" spans="1:9" s="1" customFormat="1" ht="16.5" thickBot="1" x14ac:dyDescent="0.3">
      <c r="A6" s="326" t="s">
        <v>57</v>
      </c>
      <c r="B6" s="326"/>
      <c r="C6" s="326"/>
      <c r="D6" s="326"/>
      <c r="E6" s="326"/>
      <c r="F6" s="326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9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9" customFormat="1" ht="31.5" customHeight="1" thickBot="1" x14ac:dyDescent="0.3">
      <c r="A24" s="322" t="s">
        <v>16</v>
      </c>
      <c r="B24" s="323"/>
      <c r="C24" s="260">
        <f>SUM(C8:C23)</f>
        <v>14.25</v>
      </c>
      <c r="D24" s="261">
        <f>SUM(D8:D23)</f>
        <v>1578500</v>
      </c>
      <c r="E24" s="261">
        <f>SUM(E8:E23)</f>
        <v>114000</v>
      </c>
      <c r="F24" s="261">
        <f>SUM(F8:F23)</f>
        <v>1692500</v>
      </c>
    </row>
    <row r="25" spans="1:9" s="1" customFormat="1" hidden="1" x14ac:dyDescent="0.25">
      <c r="A25" s="24"/>
      <c r="B25" s="24"/>
      <c r="C25" s="26"/>
      <c r="D25" s="324"/>
      <c r="E25" s="324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25" t="s">
        <v>181</v>
      </c>
      <c r="B27" s="325"/>
      <c r="C27" s="325"/>
      <c r="D27" s="325"/>
      <c r="E27" s="325"/>
      <c r="F27" s="325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7"/>
      <c r="C31" s="327"/>
      <c r="D31" s="327"/>
      <c r="E31" s="327"/>
      <c r="F31" s="327"/>
    </row>
    <row r="32" spans="1:9" x14ac:dyDescent="0.25">
      <c r="A32" s="38"/>
      <c r="B32" s="20"/>
      <c r="C32" s="38"/>
      <c r="D32" s="321"/>
      <c r="E32" s="321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252</v>
      </c>
      <c r="B5" s="374"/>
      <c r="C5" s="374"/>
      <c r="D5" s="374"/>
      <c r="E5" s="374"/>
      <c r="F5" s="374"/>
      <c r="G5" s="374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75" t="s">
        <v>180</v>
      </c>
      <c r="C30" s="375"/>
      <c r="D30" s="375"/>
      <c r="E30" s="375"/>
      <c r="F30" s="375"/>
      <c r="G30" s="375"/>
      <c r="H30" s="375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76"/>
      <c r="F36" s="376"/>
      <c r="G36" s="376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72"/>
      <c r="B45" s="372"/>
      <c r="C45" s="372"/>
      <c r="D45" s="372"/>
      <c r="E45" s="372"/>
      <c r="F45" s="372"/>
      <c r="G45" s="372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217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230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8" customFormat="1" ht="18.75" customHeight="1" x14ac:dyDescent="0.25">
      <c r="A21" s="83">
        <v>15</v>
      </c>
      <c r="B21" s="257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8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75" t="s">
        <v>188</v>
      </c>
      <c r="C28" s="375"/>
      <c r="D28" s="375"/>
      <c r="E28" s="375"/>
      <c r="F28" s="375"/>
      <c r="G28" s="375"/>
      <c r="H28" s="375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76"/>
      <c r="F34" s="376"/>
      <c r="G34" s="376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72"/>
      <c r="B43" s="372"/>
      <c r="C43" s="372"/>
      <c r="D43" s="372"/>
      <c r="E43" s="372"/>
      <c r="F43" s="372"/>
      <c r="G43" s="372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171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132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75" t="s">
        <v>188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6"/>
      <c r="F23" s="376"/>
      <c r="G23" s="37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abSelected="1"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175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133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75" t="s">
        <v>180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82"/>
      <c r="G23" s="382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32"/>
      <c r="B1" s="332"/>
      <c r="C1" s="105"/>
    </row>
    <row r="2" spans="1:15" s="28" customFormat="1" ht="18.75" customHeight="1" x14ac:dyDescent="0.3">
      <c r="A2" s="333"/>
      <c r="B2" s="333"/>
      <c r="C2" s="333"/>
      <c r="D2" s="333"/>
      <c r="E2" s="52"/>
      <c r="F2" s="52"/>
      <c r="G2" s="334" t="s">
        <v>62</v>
      </c>
      <c r="H2" s="334"/>
      <c r="I2" s="41"/>
      <c r="J2" s="41"/>
    </row>
    <row r="3" spans="1:15" s="28" customFormat="1" ht="20.25" customHeight="1" x14ac:dyDescent="0.3">
      <c r="A3" s="262"/>
      <c r="B3" s="262"/>
      <c r="C3" s="262"/>
      <c r="E3" s="74"/>
      <c r="F3" s="74"/>
      <c r="G3" s="335" t="s">
        <v>92</v>
      </c>
      <c r="H3" s="335"/>
      <c r="I3" s="263"/>
      <c r="J3" s="263"/>
    </row>
    <row r="4" spans="1:15" s="28" customFormat="1" ht="16.5" customHeight="1" x14ac:dyDescent="0.3">
      <c r="A4" s="264"/>
      <c r="E4" s="75"/>
      <c r="F4" s="75"/>
      <c r="G4" s="336" t="s">
        <v>264</v>
      </c>
      <c r="H4" s="336"/>
      <c r="I4" s="265"/>
      <c r="J4" s="265"/>
      <c r="K4" s="265"/>
    </row>
    <row r="5" spans="1:15" s="259" customFormat="1" ht="18" x14ac:dyDescent="0.2">
      <c r="A5" s="337" t="s">
        <v>0</v>
      </c>
      <c r="B5" s="337"/>
      <c r="C5" s="337"/>
      <c r="D5" s="337"/>
      <c r="E5" s="337"/>
      <c r="F5" s="337"/>
      <c r="G5" s="337"/>
      <c r="H5" s="337"/>
    </row>
    <row r="6" spans="1:15" s="259" customFormat="1" ht="19.5" customHeight="1" x14ac:dyDescent="0.2">
      <c r="A6" s="328" t="s">
        <v>218</v>
      </c>
      <c r="B6" s="328"/>
      <c r="C6" s="328"/>
      <c r="D6" s="328"/>
      <c r="E6" s="328"/>
      <c r="F6" s="328"/>
      <c r="G6" s="328"/>
      <c r="H6" s="328"/>
    </row>
    <row r="7" spans="1:15" s="259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6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9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9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9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9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9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9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9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9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9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9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9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9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9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9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9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9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9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9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9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9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9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9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9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9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9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7"/>
    </row>
    <row r="34" spans="1:15" s="259" customFormat="1" ht="16.5" thickBot="1" x14ac:dyDescent="0.3">
      <c r="A34" s="154">
        <v>26</v>
      </c>
      <c r="B34" s="216" t="s">
        <v>30</v>
      </c>
      <c r="C34" s="216"/>
      <c r="D34" s="268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9" customFormat="1" ht="27" customHeight="1" thickBot="1" x14ac:dyDescent="0.3">
      <c r="A35" s="329" t="s">
        <v>16</v>
      </c>
      <c r="B35" s="330"/>
      <c r="C35" s="269"/>
      <c r="D35" s="270">
        <f>SUM(D9:D34)</f>
        <v>24.1</v>
      </c>
      <c r="E35" s="270">
        <f>SUM(E9:E34)</f>
        <v>2901000</v>
      </c>
      <c r="F35" s="270">
        <f>SUM(F9:F34)</f>
        <v>2701900</v>
      </c>
      <c r="G35" s="270">
        <f>SUM(G9:G34)</f>
        <v>188000</v>
      </c>
      <c r="H35" s="174">
        <f>SUM(H9:H34)</f>
        <v>2889900</v>
      </c>
    </row>
    <row r="36" spans="1:15" s="259" customFormat="1" ht="0.75" customHeight="1" x14ac:dyDescent="0.25">
      <c r="A36" s="20"/>
      <c r="B36" s="20"/>
      <c r="C36" s="20"/>
      <c r="D36" s="256"/>
      <c r="E36" s="20"/>
      <c r="F36" s="20"/>
      <c r="G36" s="20"/>
      <c r="H36" s="20"/>
    </row>
    <row r="37" spans="1:15" s="12" customFormat="1" ht="23.25" customHeight="1" x14ac:dyDescent="0.25">
      <c r="A37" s="331" t="s">
        <v>180</v>
      </c>
      <c r="B37" s="331"/>
      <c r="C37" s="331"/>
      <c r="D37" s="331"/>
      <c r="E37" s="331"/>
      <c r="F37" s="331"/>
      <c r="G37" s="331"/>
      <c r="H37" s="331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1"/>
      <c r="C41" s="271"/>
      <c r="D41" s="12"/>
      <c r="E41" s="12"/>
      <c r="F41" s="12"/>
      <c r="G41" s="12"/>
      <c r="H41" s="12"/>
    </row>
    <row r="43" spans="1:15" x14ac:dyDescent="0.25">
      <c r="E43" s="327"/>
      <c r="F43" s="327"/>
      <c r="G43" s="327"/>
      <c r="H43" s="327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6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32"/>
      <c r="B1" s="332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34" t="s">
        <v>62</v>
      </c>
      <c r="G2" s="334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40" t="s">
        <v>92</v>
      </c>
      <c r="G3" s="340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11" t="s">
        <v>264</v>
      </c>
      <c r="G4" s="311"/>
      <c r="H4" s="42"/>
    </row>
    <row r="5" spans="1:8" s="1" customFormat="1" ht="18" x14ac:dyDescent="0.2">
      <c r="A5" s="338" t="s">
        <v>0</v>
      </c>
      <c r="B5" s="338"/>
      <c r="C5" s="338"/>
      <c r="D5" s="338"/>
      <c r="E5" s="338"/>
      <c r="F5" s="338"/>
      <c r="G5" s="338"/>
    </row>
    <row r="6" spans="1:8" s="1" customFormat="1" ht="15" customHeight="1" x14ac:dyDescent="0.25">
      <c r="A6" s="339" t="s">
        <v>220</v>
      </c>
      <c r="B6" s="339"/>
      <c r="C6" s="339"/>
      <c r="D6" s="339"/>
      <c r="E6" s="339"/>
      <c r="F6" s="339"/>
      <c r="G6" s="339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22" t="s">
        <v>16</v>
      </c>
      <c r="B44" s="323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31" t="s">
        <v>183</v>
      </c>
      <c r="B45" s="331"/>
      <c r="C45" s="331"/>
      <c r="D45" s="331"/>
      <c r="E45" s="331"/>
      <c r="F45" s="331"/>
      <c r="G45" s="331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6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34" t="s">
        <v>62</v>
      </c>
      <c r="G1" s="334"/>
      <c r="H1" s="66"/>
    </row>
    <row r="2" spans="1:9" s="28" customFormat="1" ht="18.75" customHeight="1" x14ac:dyDescent="0.3">
      <c r="A2" s="263"/>
      <c r="B2" s="165"/>
      <c r="C2" s="272"/>
      <c r="D2" s="272"/>
      <c r="E2" s="263"/>
      <c r="F2" s="335" t="s">
        <v>92</v>
      </c>
      <c r="G2" s="335"/>
      <c r="H2" s="263"/>
    </row>
    <row r="3" spans="1:9" s="28" customFormat="1" ht="17.25" customHeight="1" x14ac:dyDescent="0.3">
      <c r="A3" s="273"/>
      <c r="B3" s="164"/>
      <c r="C3" s="11"/>
      <c r="D3" s="11"/>
      <c r="E3" s="52"/>
      <c r="F3" s="336" t="s">
        <v>264</v>
      </c>
      <c r="G3" s="336"/>
      <c r="H3" s="274"/>
    </row>
    <row r="4" spans="1:9" s="28" customFormat="1" ht="9.75" customHeight="1" x14ac:dyDescent="0.3">
      <c r="A4" s="264"/>
      <c r="B4" s="275"/>
      <c r="C4" s="27"/>
      <c r="D4" s="27"/>
      <c r="E4" s="342"/>
      <c r="F4" s="342"/>
      <c r="G4" s="342"/>
      <c r="H4" s="342"/>
    </row>
    <row r="5" spans="1:9" s="19" customFormat="1" ht="18" x14ac:dyDescent="0.25">
      <c r="A5" s="337" t="s">
        <v>0</v>
      </c>
      <c r="B5" s="337"/>
      <c r="C5" s="337"/>
      <c r="D5" s="337"/>
      <c r="E5" s="337"/>
      <c r="F5" s="337"/>
      <c r="G5" s="337"/>
    </row>
    <row r="6" spans="1:9" s="19" customFormat="1" x14ac:dyDescent="0.25">
      <c r="A6" s="341" t="s">
        <v>221</v>
      </c>
      <c r="B6" s="341"/>
      <c r="C6" s="341"/>
      <c r="D6" s="341"/>
      <c r="E6" s="341"/>
      <c r="F6" s="341"/>
      <c r="G6" s="341"/>
    </row>
    <row r="7" spans="1:9" s="19" customFormat="1" ht="3.75" customHeight="1" thickBot="1" x14ac:dyDescent="0.3">
      <c r="A7" s="20"/>
      <c r="B7" s="20"/>
      <c r="C7" s="256"/>
      <c r="D7" s="256"/>
      <c r="E7" s="20"/>
      <c r="F7" s="20"/>
      <c r="G7" s="20"/>
    </row>
    <row r="8" spans="1:9" s="276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6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7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8">
        <v>1</v>
      </c>
      <c r="D12" s="278">
        <v>109000</v>
      </c>
      <c r="E12" s="135">
        <f t="shared" si="0"/>
        <v>109000</v>
      </c>
      <c r="F12" s="277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8">
        <v>1</v>
      </c>
      <c r="D13" s="278">
        <v>109000</v>
      </c>
      <c r="E13" s="135">
        <f t="shared" si="0"/>
        <v>109000</v>
      </c>
      <c r="F13" s="277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8">
        <v>1</v>
      </c>
      <c r="D14" s="268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9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9"/>
    </row>
    <row r="34" spans="1:8" s="19" customFormat="1" ht="30" customHeight="1" thickBot="1" x14ac:dyDescent="0.3">
      <c r="A34" s="322" t="s">
        <v>16</v>
      </c>
      <c r="B34" s="323"/>
      <c r="C34" s="260">
        <f>SUM(C9:C33)</f>
        <v>24</v>
      </c>
      <c r="D34" s="261">
        <f>SUM(D9:D33)</f>
        <v>2747000</v>
      </c>
      <c r="E34" s="261">
        <f>SUM(E9:E33)</f>
        <v>2642500</v>
      </c>
      <c r="F34" s="261">
        <f>SUM(F9:F33)</f>
        <v>188000</v>
      </c>
      <c r="G34" s="261">
        <f>SUM(G9:G33)</f>
        <v>2830500</v>
      </c>
      <c r="H34" s="261">
        <f t="shared" ref="H34" si="2">SUM(H9:H31)</f>
        <v>0</v>
      </c>
    </row>
    <row r="35" spans="1:8" s="12" customFormat="1" ht="20.25" customHeight="1" x14ac:dyDescent="0.25">
      <c r="A35" s="331" t="s">
        <v>183</v>
      </c>
      <c r="B35" s="331"/>
      <c r="C35" s="331"/>
      <c r="D35" s="331"/>
      <c r="E35" s="331"/>
      <c r="F35" s="331"/>
      <c r="G35" s="331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34" t="s">
        <v>62</v>
      </c>
      <c r="G1" s="334"/>
      <c r="H1" s="334"/>
    </row>
    <row r="2" spans="1:8" s="28" customFormat="1" ht="18.75" customHeight="1" x14ac:dyDescent="0.3">
      <c r="A2" s="29"/>
      <c r="B2" s="13"/>
      <c r="C2" s="59"/>
      <c r="D2" s="29"/>
      <c r="E2" s="29"/>
      <c r="F2" s="340" t="s">
        <v>92</v>
      </c>
      <c r="G2" s="340"/>
      <c r="H2" s="340"/>
    </row>
    <row r="3" spans="1:8" s="28" customFormat="1" ht="17.25" customHeight="1" x14ac:dyDescent="0.3">
      <c r="A3" s="60"/>
      <c r="B3" s="61"/>
      <c r="C3" s="11"/>
      <c r="D3" s="52"/>
      <c r="E3" s="52"/>
      <c r="F3" s="343" t="s">
        <v>264</v>
      </c>
      <c r="G3" s="343"/>
      <c r="H3" s="343"/>
    </row>
    <row r="4" spans="1:8" s="7" customFormat="1" ht="18" x14ac:dyDescent="0.25">
      <c r="A4" s="338" t="s">
        <v>0</v>
      </c>
      <c r="B4" s="338"/>
      <c r="C4" s="338"/>
      <c r="D4" s="338"/>
      <c r="E4" s="338"/>
      <c r="F4" s="338"/>
      <c r="G4" s="338"/>
    </row>
    <row r="5" spans="1:8" s="7" customFormat="1" x14ac:dyDescent="0.25">
      <c r="A5" s="344" t="s">
        <v>82</v>
      </c>
      <c r="B5" s="344"/>
      <c r="C5" s="344"/>
      <c r="D5" s="344"/>
      <c r="E5" s="344"/>
      <c r="F5" s="344"/>
      <c r="G5" s="344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25" t="s">
        <v>184</v>
      </c>
      <c r="B29" s="325"/>
      <c r="C29" s="325"/>
      <c r="D29" s="325"/>
      <c r="E29" s="325"/>
      <c r="F29" s="325"/>
      <c r="G29" s="325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opLeftCell="A16" zoomScaleNormal="100" workbookViewId="0">
      <selection activeCell="G8" sqref="G8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34" t="s">
        <v>62</v>
      </c>
      <c r="F1" s="334"/>
      <c r="G1" s="334"/>
      <c r="H1" s="334"/>
    </row>
    <row r="2" spans="1:9" s="28" customFormat="1" ht="18.75" customHeight="1" x14ac:dyDescent="0.3">
      <c r="A2" s="29"/>
      <c r="B2" s="13"/>
      <c r="C2" s="59"/>
      <c r="D2" s="29"/>
      <c r="E2" s="340" t="s">
        <v>92</v>
      </c>
      <c r="F2" s="340"/>
      <c r="G2" s="340"/>
      <c r="H2" s="340"/>
    </row>
    <row r="3" spans="1:9" s="28" customFormat="1" ht="17.25" customHeight="1" x14ac:dyDescent="0.3">
      <c r="A3" s="60"/>
      <c r="B3" s="61"/>
      <c r="C3" s="11"/>
      <c r="D3" s="52"/>
      <c r="E3" s="336"/>
      <c r="F3" s="336"/>
      <c r="G3" s="336"/>
      <c r="H3" s="336"/>
    </row>
    <row r="4" spans="1:9" s="7" customFormat="1" ht="18" x14ac:dyDescent="0.25">
      <c r="A4" s="338" t="s">
        <v>0</v>
      </c>
      <c r="B4" s="338"/>
      <c r="C4" s="338"/>
      <c r="D4" s="338"/>
      <c r="E4" s="338"/>
      <c r="F4" s="338"/>
      <c r="G4" s="338"/>
      <c r="H4" s="338"/>
    </row>
    <row r="5" spans="1:9" s="7" customFormat="1" ht="15" customHeight="1" x14ac:dyDescent="0.25">
      <c r="A5" s="345" t="s">
        <v>50</v>
      </c>
      <c r="B5" s="345"/>
      <c r="C5" s="345"/>
      <c r="D5" s="345"/>
      <c r="E5" s="345"/>
      <c r="F5" s="345"/>
      <c r="G5" s="345"/>
      <c r="H5" s="345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7" customFormat="1" ht="35.450000000000003" customHeight="1" x14ac:dyDescent="0.25">
      <c r="A28" s="299">
        <v>20</v>
      </c>
      <c r="B28" s="300" t="s">
        <v>161</v>
      </c>
      <c r="C28" s="299">
        <v>1</v>
      </c>
      <c r="D28" s="299"/>
      <c r="E28" s="299">
        <v>109000</v>
      </c>
      <c r="F28" s="299"/>
      <c r="G28" s="301">
        <v>8000</v>
      </c>
      <c r="H28" s="302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17.5</v>
      </c>
      <c r="D29" s="123"/>
      <c r="E29" s="123">
        <f>SUM(E8:E28)</f>
        <v>1942350</v>
      </c>
      <c r="F29" s="123"/>
      <c r="G29" s="208">
        <f>SUM(G8:G28)</f>
        <v>112000</v>
      </c>
      <c r="H29" s="125">
        <f>SUM(H8:H28)</f>
        <v>2054350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4216236</v>
      </c>
      <c r="F32" s="92">
        <v>4539</v>
      </c>
      <c r="G32" s="92">
        <f>G31+G29</f>
        <v>320181</v>
      </c>
      <c r="H32" s="93">
        <f>H31+H29</f>
        <v>4536417</v>
      </c>
      <c r="I32" s="24"/>
    </row>
    <row r="33" spans="1:13" s="12" customFormat="1" ht="24" customHeight="1" x14ac:dyDescent="0.25">
      <c r="A33" s="325" t="s">
        <v>185</v>
      </c>
      <c r="B33" s="325"/>
      <c r="C33" s="325"/>
      <c r="D33" s="325"/>
      <c r="E33" s="325"/>
      <c r="F33" s="325"/>
      <c r="G33" s="325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27"/>
      <c r="F37" s="327"/>
      <c r="G37" s="327"/>
      <c r="H37" s="327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34" t="s">
        <v>62</v>
      </c>
      <c r="G1" s="334"/>
      <c r="H1" s="334"/>
      <c r="I1" s="334"/>
    </row>
    <row r="2" spans="1:10" s="28" customFormat="1" ht="18.75" customHeight="1" x14ac:dyDescent="0.3">
      <c r="A2" s="29"/>
      <c r="B2" s="13"/>
      <c r="C2" s="59"/>
      <c r="D2" s="59"/>
      <c r="E2" s="340" t="s">
        <v>92</v>
      </c>
      <c r="F2" s="340"/>
      <c r="G2" s="340"/>
      <c r="H2" s="340"/>
      <c r="I2" s="340"/>
    </row>
    <row r="3" spans="1:10" s="28" customFormat="1" ht="17.25" customHeight="1" x14ac:dyDescent="0.3">
      <c r="A3" s="60"/>
      <c r="B3" s="61"/>
      <c r="C3" s="11"/>
      <c r="D3" s="11"/>
      <c r="E3" s="52"/>
      <c r="F3" s="347" t="s">
        <v>264</v>
      </c>
      <c r="G3" s="347"/>
      <c r="H3" s="347"/>
      <c r="I3" s="347"/>
    </row>
    <row r="4" spans="1:10" customFormat="1" ht="18" x14ac:dyDescent="0.25">
      <c r="A4" s="338" t="s">
        <v>0</v>
      </c>
      <c r="B4" s="338"/>
      <c r="C4" s="338"/>
      <c r="D4" s="338"/>
      <c r="E4" s="338"/>
      <c r="F4" s="338"/>
      <c r="G4" s="338"/>
      <c r="H4" s="338"/>
      <c r="I4" s="338"/>
      <c r="J4" s="338"/>
    </row>
    <row r="5" spans="1:10" s="7" customFormat="1" x14ac:dyDescent="0.25">
      <c r="A5" s="349" t="s">
        <v>222</v>
      </c>
      <c r="B5" s="349"/>
      <c r="C5" s="349"/>
      <c r="D5" s="349"/>
      <c r="E5" s="349"/>
      <c r="F5" s="349"/>
      <c r="G5" s="349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8" t="s">
        <v>16</v>
      </c>
      <c r="B11" s="348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25" t="s">
        <v>184</v>
      </c>
      <c r="B12" s="325"/>
      <c r="C12" s="325"/>
      <c r="D12" s="325"/>
      <c r="E12" s="325"/>
      <c r="F12" s="325"/>
      <c r="G12" s="325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46"/>
      <c r="G17" s="346"/>
      <c r="H17" s="346"/>
      <c r="I17" s="34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33"/>
      <c r="B1" s="333"/>
      <c r="C1" s="12"/>
      <c r="D1" s="12"/>
      <c r="E1" s="351" t="s">
        <v>62</v>
      </c>
      <c r="F1" s="351"/>
      <c r="G1" s="351"/>
      <c r="H1" s="80"/>
    </row>
    <row r="2" spans="1:9" s="28" customFormat="1" ht="18.75" customHeight="1" x14ac:dyDescent="0.3">
      <c r="A2" s="73"/>
      <c r="B2" s="355"/>
      <c r="C2" s="355"/>
      <c r="D2" s="130"/>
      <c r="E2" s="356" t="s">
        <v>104</v>
      </c>
      <c r="F2" s="356"/>
      <c r="G2" s="356"/>
      <c r="H2" s="79"/>
    </row>
    <row r="3" spans="1:9" s="28" customFormat="1" ht="18.75" x14ac:dyDescent="0.3">
      <c r="A3" s="39"/>
      <c r="C3" s="75"/>
      <c r="D3" s="75"/>
      <c r="E3" s="352" t="s">
        <v>264</v>
      </c>
      <c r="F3" s="352"/>
      <c r="G3" s="352"/>
      <c r="H3" s="40"/>
      <c r="I3" s="40"/>
    </row>
    <row r="4" spans="1:9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9" x14ac:dyDescent="0.25">
      <c r="A5" s="354" t="s">
        <v>128</v>
      </c>
      <c r="B5" s="354"/>
      <c r="C5" s="354"/>
      <c r="D5" s="354"/>
      <c r="E5" s="354"/>
      <c r="F5" s="354"/>
      <c r="G5" s="354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7" t="s">
        <v>16</v>
      </c>
      <c r="B29" s="358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25" t="s">
        <v>186</v>
      </c>
      <c r="B30" s="325"/>
      <c r="C30" s="325"/>
      <c r="D30" s="325"/>
      <c r="E30" s="325"/>
      <c r="F30" s="325"/>
      <c r="G30" s="325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50"/>
      <c r="D35" s="350"/>
      <c r="E35" s="350"/>
      <c r="F35" s="350"/>
      <c r="G35" s="350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2025-03-13T16:30:10Z</dcterms:modified>
</cp:coreProperties>
</file>