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6E2F51D-FE95-4C17-B783-58A658396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3" sheetId="4" r:id="rId1"/>
  </sheets>
  <definedNames>
    <definedName name="_xlnm.Print_Area" localSheetId="0">'2022-3'!$A$1:$F$149</definedName>
  </definedNames>
  <calcPr calcId="191029"/>
</workbook>
</file>

<file path=xl/calcChain.xml><?xml version="1.0" encoding="utf-8"?>
<calcChain xmlns="http://schemas.openxmlformats.org/spreadsheetml/2006/main">
  <c r="D145" i="4" l="1"/>
  <c r="E145" i="4"/>
  <c r="C145" i="4"/>
  <c r="E23" i="4"/>
  <c r="D23" i="4"/>
  <c r="F142" i="4"/>
  <c r="F94" i="4"/>
  <c r="F93" i="4"/>
  <c r="E33" i="4"/>
  <c r="D33" i="4"/>
  <c r="F84" i="4"/>
  <c r="F144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2" i="4"/>
  <c r="F91" i="4"/>
  <c r="F90" i="4"/>
  <c r="F89" i="4"/>
  <c r="F88" i="4"/>
  <c r="F87" i="4"/>
  <c r="E85" i="4"/>
  <c r="D85" i="4"/>
  <c r="C85" i="4"/>
  <c r="F83" i="4"/>
  <c r="F82" i="4"/>
  <c r="F81" i="4"/>
  <c r="F80" i="4"/>
  <c r="F145" i="4" l="1"/>
  <c r="F85" i="4"/>
  <c r="F75" i="4" l="1"/>
  <c r="E77" i="4"/>
  <c r="D77" i="4"/>
  <c r="C77" i="4"/>
  <c r="F76" i="4"/>
  <c r="F74" i="4"/>
  <c r="E71" i="4"/>
  <c r="D71" i="4"/>
  <c r="C71" i="4"/>
  <c r="F70" i="4"/>
  <c r="F69" i="4"/>
  <c r="F68" i="4"/>
  <c r="F67" i="4"/>
  <c r="F66" i="4"/>
  <c r="E63" i="4"/>
  <c r="D63" i="4"/>
  <c r="C63" i="4"/>
  <c r="F62" i="4"/>
  <c r="F61" i="4"/>
  <c r="F60" i="4"/>
  <c r="E57" i="4"/>
  <c r="D57" i="4"/>
  <c r="C57" i="4"/>
  <c r="F56" i="4"/>
  <c r="F55" i="4"/>
  <c r="F54" i="4"/>
  <c r="E51" i="4"/>
  <c r="D51" i="4"/>
  <c r="C51" i="4"/>
  <c r="F50" i="4"/>
  <c r="F49" i="4"/>
  <c r="F48" i="4"/>
  <c r="F47" i="4"/>
  <c r="F46" i="4"/>
  <c r="E43" i="4"/>
  <c r="D43" i="4"/>
  <c r="C43" i="4"/>
  <c r="F42" i="4"/>
  <c r="F41" i="4"/>
  <c r="F40" i="4"/>
  <c r="F39" i="4"/>
  <c r="F51" i="4" l="1"/>
  <c r="F77" i="4"/>
  <c r="F57" i="4"/>
  <c r="F71" i="4"/>
  <c r="F43" i="4"/>
  <c r="F63" i="4"/>
  <c r="E14" i="4" l="1"/>
  <c r="D14" i="4"/>
  <c r="C14" i="4"/>
  <c r="F20" i="4" l="1"/>
  <c r="F17" i="4"/>
  <c r="F18" i="4"/>
  <c r="F19" i="4"/>
  <c r="C33" i="4" l="1"/>
  <c r="E36" i="4" l="1"/>
  <c r="D36" i="4"/>
  <c r="C36" i="4"/>
  <c r="F35" i="4" l="1"/>
  <c r="F32" i="4"/>
  <c r="F29" i="4"/>
  <c r="F27" i="4"/>
  <c r="F25" i="4"/>
  <c r="F16" i="4"/>
  <c r="F23" i="4" s="1"/>
  <c r="F12" i="4"/>
  <c r="F11" i="4"/>
  <c r="F14" i="4" l="1"/>
  <c r="F33" i="4"/>
  <c r="F36" i="4"/>
</calcChain>
</file>

<file path=xl/sharedStrings.xml><?xml version="1.0" encoding="utf-8"?>
<sst xmlns="http://schemas.openxmlformats.org/spreadsheetml/2006/main" count="145" uniqueCount="72">
  <si>
    <t xml:space="preserve">Համայնքի ղեկավար </t>
  </si>
  <si>
    <t>Համայնքի ղեկավարի առաջին տեղակալ</t>
  </si>
  <si>
    <t>Համայնքի ղեկավարի տեղակալ</t>
  </si>
  <si>
    <t>Համայնքի ղեկավարի օգնական</t>
  </si>
  <si>
    <t>Համայնքի ղեկավարի մամուլի քարտուղար</t>
  </si>
  <si>
    <t>Ընդամենը</t>
  </si>
  <si>
    <t xml:space="preserve">Համայնքային վարչական պաշտոններ </t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</si>
  <si>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գ.Վ.Շորժա, գ.Ն.Շորժա, գ.Գեղաքար, գ.Ազատ, գ.Ավազան, գ.Գեղամաբակ, գ.Դարանակ,  գ.Կութ, գ.Նորաբակ, գ.Ջաղացաձոր, գ.Տրետուք</t>
    </r>
  </si>
  <si>
    <r>
      <rPr>
        <b/>
        <i/>
        <sz val="12"/>
        <color theme="1"/>
        <rFont val="Arial LatArm"/>
        <family val="2"/>
      </rPr>
      <t>Վարչական ղեկավար՝</t>
    </r>
    <r>
      <rPr>
        <i/>
        <sz val="12"/>
        <color theme="1"/>
        <rFont val="Arial LatArm"/>
        <family val="2"/>
      </rPr>
      <t xml:space="preserve"> գ.Այրք, գ.Տորֆավան, գ.Վանևան, գ.Լճավան, գ.Մաքենիս, գ.Ախպրաձոր, գ.Կախակն, գ.Շատջրեք, գ.Կուտական, գ.Արեգունի</t>
    </r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</si>
  <si>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  գ.Խաչաղբյուր,  գ.Նորակերտ,  գ.Լուսակունք,   գ.Գեղամասար, գ.Սոթք, գ.Արփունք, գ.Շատվան, գ.Փամբակ, գ.Փ.Մասրիկ</t>
    </r>
  </si>
  <si>
    <r>
      <rPr>
        <b/>
        <i/>
        <sz val="12"/>
        <color theme="1"/>
        <rFont val="Arial LatArm"/>
        <family val="2"/>
      </rPr>
      <t xml:space="preserve">Վարչական ղեկավար՝  </t>
    </r>
    <r>
      <rPr>
        <i/>
        <sz val="12"/>
        <color theme="1"/>
        <rFont val="Arial LatArm"/>
        <family val="2"/>
      </rPr>
      <t xml:space="preserve">       գ.Ծովակ, Մ.Մասրիկ, գ.Ակունք, գ.Կարճաղբյուր</t>
    </r>
  </si>
  <si>
    <t xml:space="preserve"> </t>
  </si>
  <si>
    <t>Աշխատակազմի քարտուղար</t>
  </si>
  <si>
    <t>Գլխավոր մասնագետ</t>
  </si>
  <si>
    <t>Գլխավոր մասնագետ / Իրավաբան</t>
  </si>
  <si>
    <t>Գլխավոր մասնագետ /ՔԿԱԳ/</t>
  </si>
  <si>
    <t>Առաջատար մասնագետ</t>
  </si>
  <si>
    <t>Առաջին կարգի մասնագետ</t>
  </si>
  <si>
    <t xml:space="preserve">Ֆինանսատնտեսագիտական, եկամուտների հաշվառման և հավաքագրման բաժին
</t>
  </si>
  <si>
    <t xml:space="preserve">  Քաղաքաշինության, բնապահպանության, գյուղատնտեսության և հողի վերահսկողության բաժին </t>
  </si>
  <si>
    <t>Բաժնի պետ</t>
  </si>
  <si>
    <t>Բաժնի պետի տեղակալ</t>
  </si>
  <si>
    <t>Գլխավոր մասնագետ/Հաշվապահ</t>
  </si>
  <si>
    <t xml:space="preserve">  Քաղաքաշինության, հողօգտագործման և հողաշինության բաժին</t>
  </si>
  <si>
    <t>Բաժնի պեի տեղակալ</t>
  </si>
  <si>
    <t>Գլխավոր մասնագետ-ճարտարապետ</t>
  </si>
  <si>
    <t xml:space="preserve">  Գյուղատնտեսության և բնապահպանության բաժին</t>
  </si>
  <si>
    <t xml:space="preserve">  Գնումների, զարգացման ծրագրերի, տուրիզմի, առևտրի, սպասարկման և գովազդի բաժին</t>
  </si>
  <si>
    <t>Տեխնիկական  սպասարկում  իրականացնող  անձնակազմ</t>
  </si>
  <si>
    <t>Տնտեսվար</t>
  </si>
  <si>
    <t>Ցանցային ադմինիստրատոր</t>
  </si>
  <si>
    <t>Գործավար</t>
  </si>
  <si>
    <t>Վարորդ</t>
  </si>
  <si>
    <t>Ջրմուղագործ</t>
  </si>
  <si>
    <t>Պահակ</t>
  </si>
  <si>
    <t>Էլեկտրիկ</t>
  </si>
  <si>
    <t>Փականակագործ</t>
  </si>
  <si>
    <t>Նկարիչ/օպերատոր</t>
  </si>
  <si>
    <t>Հավաքարար</t>
  </si>
  <si>
    <t xml:space="preserve">  Կրթության, մշակույթի, սպորտի, երիտասարդության և սոցիալական աջակցության բաժին</t>
  </si>
  <si>
    <t>Հսկիչ Մաքենաս Վանքի</t>
  </si>
  <si>
    <t xml:space="preserve">Տրանսպորտային միջոցների շահագործման Տեսուչ </t>
  </si>
  <si>
    <t>Վարորդ     ուղերթ կատարելիս յուրաքանչյուր ԿՄ համար հաշվարկել 15 դրամ   և հիմնական աշխատավարձ 95700դրամ</t>
  </si>
  <si>
    <t>Խմբակցության գործավար</t>
  </si>
  <si>
    <t>Խմբակցության փորձագետ</t>
  </si>
  <si>
    <t>Վարորդ Աստղավարդ Հ/Կ պատկանող FORD Ավտոմեքենաների համար</t>
  </si>
  <si>
    <t>ՀՀ Գեղարքունիքի մարզի Վարդենիս համայնքի ավագանու</t>
  </si>
  <si>
    <t>Հավելված 2</t>
  </si>
  <si>
    <t>2024թ. դեկտեմբերի -ի N  -Ա որոշման</t>
  </si>
  <si>
    <t>ՀԱՅԱՍՏԱՆԻ ՀԱՆՐԱՊԵՏՈՒԹՅԱՆ ԳԵՂԱՐՔՈՒՆԻՔԻ ՄԱՐԶԻ ՎԱՐԴԵՆԻՍԻ ՀԱՄԱՅՆՔԱՊԵՏԱՐԱՆԻ ԱՇԽԱՏԱԿԱԶՄԻ ԱՇԽԱՏԱԿԻՑՆԵՐԻ ԹՎԱՔԱՆԱԿԸ, ՀԱՍՏԻՔԱՑՈՒՑԱԿԸ ԵՎ ՊԱՇՏՈՆԱՅԻՆ ԴՐՈՒՅՔԱՉԱՓԵՐԸ</t>
  </si>
  <si>
    <t>Հ/Հ</t>
  </si>
  <si>
    <t xml:space="preserve">ՀԱՍՏԻՔԻ
ԱՆՎԱՆՈՒՄԸ
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</si>
  <si>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</si>
  <si>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</si>
  <si>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</si>
  <si>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Աշխատավարձի չափը</t>
  </si>
  <si>
    <t>Համայնքային քաղաքական պաշտոններ</t>
  </si>
  <si>
    <t xml:space="preserve">Համայնքային հայեցողական պաշտոններ </t>
  </si>
  <si>
    <t>ՀԱՄԱՅՆՔԱՅԻՆ ԾԱՌԱՅՈՒԹՅԱՆ ՊԱՇՏՈՆՆԵՐ</t>
  </si>
  <si>
    <t xml:space="preserve">Քարտուղարության, անձնակազմի կառավարման, տեղեկատվական տեխնոլոգիաների բաժին </t>
  </si>
  <si>
    <t xml:space="preserve">  Աշխատակազմ (կառուցվածքային ստորաբաժանումների մեջ չներառված պաշտոններ)</t>
  </si>
  <si>
    <t>Անասնաբյուժ</t>
  </si>
  <si>
    <t>Ընդամենը հանրագումար</t>
  </si>
  <si>
    <t xml:space="preserve">   Ֆին. բաժնի պետª                           Սեյրան Գրիգորյան</t>
  </si>
  <si>
    <t xml:space="preserve">                      Ստորագրություն    Անուն ,Ազգանուն</t>
  </si>
  <si>
    <t>Համայնքի ղեկավարի խորհրդական</t>
  </si>
  <si>
    <t>Առաջատար մասնագետ/ օպերատոր/</t>
  </si>
  <si>
    <t>Աշխատակիցների թվաքանակը՝  235:</t>
  </si>
  <si>
    <t>ՔԱՂԱՔԱՑԻԱԿԱՆ ԱՇԽԱՏԱՆՔ ԻՐԱԿԱՆԱՑՆՈՂ ԱՆՁՆԱԿԱԶՄ</t>
  </si>
  <si>
    <t>Վարորդ Ծառայողական Հ/ղ</t>
  </si>
  <si>
    <t>Վարորդ Ծառայողական Հ/ղտ</t>
  </si>
  <si>
    <t>Հանդիսությունների սրահի պատասխանատու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</si>
</sst>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Arial LatArm"/>
      <family val="2"/>
    </font>
    <font>
      <b/>
      <i/>
      <sz val="10"/>
      <color indexed="8"/>
      <name val="Arial LatArm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Arial LatArm"/>
      <family val="2"/>
    </font>
    <font>
      <i/>
      <sz val="12"/>
      <color theme="1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LatArm"/>
      <family val="2"/>
    </font>
    <font>
      <b/>
      <sz val="12"/>
      <color indexed="8"/>
      <name val="Arial LatArm"/>
      <family val="2"/>
    </font>
    <font>
      <b/>
      <i/>
      <sz val="13"/>
      <color theme="1"/>
      <name val="Arial LatArm"/>
      <family val="2"/>
    </font>
    <font>
      <b/>
      <i/>
      <sz val="14"/>
      <color theme="1"/>
      <name val="Arial LatArm"/>
      <family val="2"/>
    </font>
    <font>
      <i/>
      <sz val="11"/>
      <name val="Arial LatArm"/>
      <family val="2"/>
    </font>
    <font>
      <i/>
      <sz val="12"/>
      <name val="Arial LatArm"/>
      <family val="2"/>
    </font>
    <font>
      <b/>
      <sz val="12"/>
      <color theme="1"/>
      <name val="Arial LatArm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indexed="8"/>
      <name val="GHEA Grapalat"/>
      <family val="3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4" borderId="6" xfId="0" applyFont="1" applyFill="1" applyBorder="1"/>
    <xf numFmtId="0" fontId="10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7" fillId="0" borderId="29" xfId="0" applyFont="1" applyBorder="1"/>
    <xf numFmtId="0" fontId="7" fillId="4" borderId="5" xfId="0" applyFont="1" applyFill="1" applyBorder="1"/>
    <xf numFmtId="0" fontId="10" fillId="0" borderId="5" xfId="0" applyFont="1" applyBorder="1" applyAlignment="1">
      <alignment horizontal="right"/>
    </xf>
    <xf numFmtId="0" fontId="7" fillId="4" borderId="5" xfId="0" applyFont="1" applyFill="1" applyBorder="1" applyAlignment="1">
      <alignment wrapText="1" shrinkToFit="1"/>
    </xf>
    <xf numFmtId="0" fontId="7" fillId="4" borderId="5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wrapText="1" shrinkToFit="1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7" fillId="0" borderId="0" xfId="0" applyFont="1"/>
    <xf numFmtId="0" fontId="5" fillId="0" borderId="0" xfId="0" applyFont="1"/>
    <xf numFmtId="0" fontId="2" fillId="0" borderId="0" xfId="0" applyFont="1"/>
    <xf numFmtId="0" fontId="15" fillId="0" borderId="29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5" xfId="0" applyFont="1" applyBorder="1" applyAlignment="1">
      <alignment horizontal="center"/>
    </xf>
    <xf numFmtId="0" fontId="2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/>
    <xf numFmtId="0" fontId="10" fillId="0" borderId="36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6" fillId="0" borderId="32" xfId="0" applyFont="1" applyBorder="1"/>
    <xf numFmtId="0" fontId="16" fillId="0" borderId="37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7" fillId="0" borderId="22" xfId="0" applyFont="1" applyBorder="1"/>
    <xf numFmtId="0" fontId="7" fillId="0" borderId="38" xfId="0" applyFont="1" applyBorder="1"/>
    <xf numFmtId="0" fontId="7" fillId="4" borderId="22" xfId="0" applyFont="1" applyFill="1" applyBorder="1" applyAlignment="1">
      <alignment horizontal="center"/>
    </xf>
    <xf numFmtId="0" fontId="17" fillId="0" borderId="5" xfId="0" applyFont="1" applyBorder="1"/>
    <xf numFmtId="0" fontId="10" fillId="0" borderId="0" xfId="0" applyFont="1" applyAlignment="1">
      <alignment horizontal="left"/>
    </xf>
    <xf numFmtId="0" fontId="16" fillId="0" borderId="0" xfId="0" applyFont="1"/>
    <xf numFmtId="0" fontId="17" fillId="0" borderId="22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0" fillId="3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3"/>
  <sheetViews>
    <sheetView tabSelected="1" view="pageBreakPreview" topLeftCell="A13" zoomScaleSheetLayoutView="100" workbookViewId="0">
      <selection activeCell="G29" sqref="G29:G31"/>
    </sheetView>
  </sheetViews>
  <sheetFormatPr defaultRowHeight="15.75" x14ac:dyDescent="0.25"/>
  <cols>
    <col min="1" max="1" width="6.42578125" style="7" customWidth="1"/>
    <col min="2" max="2" width="87.42578125" style="8" customWidth="1"/>
    <col min="3" max="3" width="12.42578125" style="9" customWidth="1"/>
    <col min="4" max="4" width="20.42578125" style="8" customWidth="1"/>
    <col min="5" max="5" width="17.42578125" style="8" customWidth="1"/>
    <col min="6" max="6" width="36.5703125" style="8" customWidth="1"/>
    <col min="254" max="254" width="4.7109375" customWidth="1"/>
    <col min="255" max="255" width="37.7109375" customWidth="1"/>
    <col min="256" max="256" width="36.5703125" customWidth="1"/>
    <col min="257" max="257" width="6.7109375" customWidth="1"/>
    <col min="258" max="258" width="13.28515625" customWidth="1"/>
    <col min="259" max="259" width="9" customWidth="1"/>
    <col min="260" max="260" width="11.28515625" customWidth="1"/>
    <col min="261" max="261" width="11.85546875" customWidth="1"/>
    <col min="262" max="262" width="9.85546875" customWidth="1"/>
    <col min="510" max="510" width="4.7109375" customWidth="1"/>
    <col min="511" max="511" width="37.7109375" customWidth="1"/>
    <col min="512" max="512" width="36.5703125" customWidth="1"/>
    <col min="513" max="513" width="6.7109375" customWidth="1"/>
    <col min="514" max="514" width="13.28515625" customWidth="1"/>
    <col min="515" max="515" width="9" customWidth="1"/>
    <col min="516" max="516" width="11.28515625" customWidth="1"/>
    <col min="517" max="517" width="11.85546875" customWidth="1"/>
    <col min="518" max="518" width="9.85546875" customWidth="1"/>
    <col min="766" max="766" width="4.7109375" customWidth="1"/>
    <col min="767" max="767" width="37.7109375" customWidth="1"/>
    <col min="768" max="768" width="36.5703125" customWidth="1"/>
    <col min="769" max="769" width="6.7109375" customWidth="1"/>
    <col min="770" max="770" width="13.28515625" customWidth="1"/>
    <col min="771" max="771" width="9" customWidth="1"/>
    <col min="772" max="772" width="11.28515625" customWidth="1"/>
    <col min="773" max="773" width="11.85546875" customWidth="1"/>
    <col min="774" max="774" width="9.85546875" customWidth="1"/>
    <col min="1022" max="1022" width="4.7109375" customWidth="1"/>
    <col min="1023" max="1023" width="37.7109375" customWidth="1"/>
    <col min="1024" max="1024" width="36.5703125" customWidth="1"/>
    <col min="1025" max="1025" width="6.7109375" customWidth="1"/>
    <col min="1026" max="1026" width="13.28515625" customWidth="1"/>
    <col min="1027" max="1027" width="9" customWidth="1"/>
    <col min="1028" max="1028" width="11.28515625" customWidth="1"/>
    <col min="1029" max="1029" width="11.85546875" customWidth="1"/>
    <col min="1030" max="1030" width="9.85546875" customWidth="1"/>
    <col min="1278" max="1278" width="4.7109375" customWidth="1"/>
    <col min="1279" max="1279" width="37.7109375" customWidth="1"/>
    <col min="1280" max="1280" width="36.5703125" customWidth="1"/>
    <col min="1281" max="1281" width="6.7109375" customWidth="1"/>
    <col min="1282" max="1282" width="13.28515625" customWidth="1"/>
    <col min="1283" max="1283" width="9" customWidth="1"/>
    <col min="1284" max="1284" width="11.28515625" customWidth="1"/>
    <col min="1285" max="1285" width="11.85546875" customWidth="1"/>
    <col min="1286" max="1286" width="9.85546875" customWidth="1"/>
    <col min="1534" max="1534" width="4.7109375" customWidth="1"/>
    <col min="1535" max="1535" width="37.7109375" customWidth="1"/>
    <col min="1536" max="1536" width="36.5703125" customWidth="1"/>
    <col min="1537" max="1537" width="6.7109375" customWidth="1"/>
    <col min="1538" max="1538" width="13.28515625" customWidth="1"/>
    <col min="1539" max="1539" width="9" customWidth="1"/>
    <col min="1540" max="1540" width="11.28515625" customWidth="1"/>
    <col min="1541" max="1541" width="11.85546875" customWidth="1"/>
    <col min="1542" max="1542" width="9.85546875" customWidth="1"/>
    <col min="1790" max="1790" width="4.7109375" customWidth="1"/>
    <col min="1791" max="1791" width="37.7109375" customWidth="1"/>
    <col min="1792" max="1792" width="36.5703125" customWidth="1"/>
    <col min="1793" max="1793" width="6.7109375" customWidth="1"/>
    <col min="1794" max="1794" width="13.28515625" customWidth="1"/>
    <col min="1795" max="1795" width="9" customWidth="1"/>
    <col min="1796" max="1796" width="11.28515625" customWidth="1"/>
    <col min="1797" max="1797" width="11.85546875" customWidth="1"/>
    <col min="1798" max="1798" width="9.85546875" customWidth="1"/>
    <col min="2046" max="2046" width="4.7109375" customWidth="1"/>
    <col min="2047" max="2047" width="37.7109375" customWidth="1"/>
    <col min="2048" max="2048" width="36.5703125" customWidth="1"/>
    <col min="2049" max="2049" width="6.7109375" customWidth="1"/>
    <col min="2050" max="2050" width="13.28515625" customWidth="1"/>
    <col min="2051" max="2051" width="9" customWidth="1"/>
    <col min="2052" max="2052" width="11.28515625" customWidth="1"/>
    <col min="2053" max="2053" width="11.85546875" customWidth="1"/>
    <col min="2054" max="2054" width="9.85546875" customWidth="1"/>
    <col min="2302" max="2302" width="4.7109375" customWidth="1"/>
    <col min="2303" max="2303" width="37.7109375" customWidth="1"/>
    <col min="2304" max="2304" width="36.5703125" customWidth="1"/>
    <col min="2305" max="2305" width="6.7109375" customWidth="1"/>
    <col min="2306" max="2306" width="13.28515625" customWidth="1"/>
    <col min="2307" max="2307" width="9" customWidth="1"/>
    <col min="2308" max="2308" width="11.28515625" customWidth="1"/>
    <col min="2309" max="2309" width="11.85546875" customWidth="1"/>
    <col min="2310" max="2310" width="9.85546875" customWidth="1"/>
    <col min="2558" max="2558" width="4.7109375" customWidth="1"/>
    <col min="2559" max="2559" width="37.7109375" customWidth="1"/>
    <col min="2560" max="2560" width="36.5703125" customWidth="1"/>
    <col min="2561" max="2561" width="6.7109375" customWidth="1"/>
    <col min="2562" max="2562" width="13.28515625" customWidth="1"/>
    <col min="2563" max="2563" width="9" customWidth="1"/>
    <col min="2564" max="2564" width="11.28515625" customWidth="1"/>
    <col min="2565" max="2565" width="11.85546875" customWidth="1"/>
    <col min="2566" max="2566" width="9.85546875" customWidth="1"/>
    <col min="2814" max="2814" width="4.7109375" customWidth="1"/>
    <col min="2815" max="2815" width="37.7109375" customWidth="1"/>
    <col min="2816" max="2816" width="36.5703125" customWidth="1"/>
    <col min="2817" max="2817" width="6.7109375" customWidth="1"/>
    <col min="2818" max="2818" width="13.28515625" customWidth="1"/>
    <col min="2819" max="2819" width="9" customWidth="1"/>
    <col min="2820" max="2820" width="11.28515625" customWidth="1"/>
    <col min="2821" max="2821" width="11.85546875" customWidth="1"/>
    <col min="2822" max="2822" width="9.85546875" customWidth="1"/>
    <col min="3070" max="3070" width="4.7109375" customWidth="1"/>
    <col min="3071" max="3071" width="37.7109375" customWidth="1"/>
    <col min="3072" max="3072" width="36.5703125" customWidth="1"/>
    <col min="3073" max="3073" width="6.7109375" customWidth="1"/>
    <col min="3074" max="3074" width="13.28515625" customWidth="1"/>
    <col min="3075" max="3075" width="9" customWidth="1"/>
    <col min="3076" max="3076" width="11.28515625" customWidth="1"/>
    <col min="3077" max="3077" width="11.85546875" customWidth="1"/>
    <col min="3078" max="3078" width="9.85546875" customWidth="1"/>
    <col min="3326" max="3326" width="4.7109375" customWidth="1"/>
    <col min="3327" max="3327" width="37.7109375" customWidth="1"/>
    <col min="3328" max="3328" width="36.5703125" customWidth="1"/>
    <col min="3329" max="3329" width="6.7109375" customWidth="1"/>
    <col min="3330" max="3330" width="13.28515625" customWidth="1"/>
    <col min="3331" max="3331" width="9" customWidth="1"/>
    <col min="3332" max="3332" width="11.28515625" customWidth="1"/>
    <col min="3333" max="3333" width="11.85546875" customWidth="1"/>
    <col min="3334" max="3334" width="9.85546875" customWidth="1"/>
    <col min="3582" max="3582" width="4.7109375" customWidth="1"/>
    <col min="3583" max="3583" width="37.7109375" customWidth="1"/>
    <col min="3584" max="3584" width="36.5703125" customWidth="1"/>
    <col min="3585" max="3585" width="6.7109375" customWidth="1"/>
    <col min="3586" max="3586" width="13.28515625" customWidth="1"/>
    <col min="3587" max="3587" width="9" customWidth="1"/>
    <col min="3588" max="3588" width="11.28515625" customWidth="1"/>
    <col min="3589" max="3589" width="11.85546875" customWidth="1"/>
    <col min="3590" max="3590" width="9.85546875" customWidth="1"/>
    <col min="3838" max="3838" width="4.7109375" customWidth="1"/>
    <col min="3839" max="3839" width="37.7109375" customWidth="1"/>
    <col min="3840" max="3840" width="36.5703125" customWidth="1"/>
    <col min="3841" max="3841" width="6.7109375" customWidth="1"/>
    <col min="3842" max="3842" width="13.28515625" customWidth="1"/>
    <col min="3843" max="3843" width="9" customWidth="1"/>
    <col min="3844" max="3844" width="11.28515625" customWidth="1"/>
    <col min="3845" max="3845" width="11.85546875" customWidth="1"/>
    <col min="3846" max="3846" width="9.85546875" customWidth="1"/>
    <col min="4094" max="4094" width="4.7109375" customWidth="1"/>
    <col min="4095" max="4095" width="37.7109375" customWidth="1"/>
    <col min="4096" max="4096" width="36.5703125" customWidth="1"/>
    <col min="4097" max="4097" width="6.7109375" customWidth="1"/>
    <col min="4098" max="4098" width="13.28515625" customWidth="1"/>
    <col min="4099" max="4099" width="9" customWidth="1"/>
    <col min="4100" max="4100" width="11.28515625" customWidth="1"/>
    <col min="4101" max="4101" width="11.85546875" customWidth="1"/>
    <col min="4102" max="4102" width="9.85546875" customWidth="1"/>
    <col min="4350" max="4350" width="4.7109375" customWidth="1"/>
    <col min="4351" max="4351" width="37.7109375" customWidth="1"/>
    <col min="4352" max="4352" width="36.5703125" customWidth="1"/>
    <col min="4353" max="4353" width="6.7109375" customWidth="1"/>
    <col min="4354" max="4354" width="13.28515625" customWidth="1"/>
    <col min="4355" max="4355" width="9" customWidth="1"/>
    <col min="4356" max="4356" width="11.28515625" customWidth="1"/>
    <col min="4357" max="4357" width="11.85546875" customWidth="1"/>
    <col min="4358" max="4358" width="9.85546875" customWidth="1"/>
    <col min="4606" max="4606" width="4.7109375" customWidth="1"/>
    <col min="4607" max="4607" width="37.7109375" customWidth="1"/>
    <col min="4608" max="4608" width="36.5703125" customWidth="1"/>
    <col min="4609" max="4609" width="6.7109375" customWidth="1"/>
    <col min="4610" max="4610" width="13.28515625" customWidth="1"/>
    <col min="4611" max="4611" width="9" customWidth="1"/>
    <col min="4612" max="4612" width="11.28515625" customWidth="1"/>
    <col min="4613" max="4613" width="11.85546875" customWidth="1"/>
    <col min="4614" max="4614" width="9.85546875" customWidth="1"/>
    <col min="4862" max="4862" width="4.7109375" customWidth="1"/>
    <col min="4863" max="4863" width="37.7109375" customWidth="1"/>
    <col min="4864" max="4864" width="36.5703125" customWidth="1"/>
    <col min="4865" max="4865" width="6.7109375" customWidth="1"/>
    <col min="4866" max="4866" width="13.28515625" customWidth="1"/>
    <col min="4867" max="4867" width="9" customWidth="1"/>
    <col min="4868" max="4868" width="11.28515625" customWidth="1"/>
    <col min="4869" max="4869" width="11.85546875" customWidth="1"/>
    <col min="4870" max="4870" width="9.85546875" customWidth="1"/>
    <col min="5118" max="5118" width="4.7109375" customWidth="1"/>
    <col min="5119" max="5119" width="37.7109375" customWidth="1"/>
    <col min="5120" max="5120" width="36.5703125" customWidth="1"/>
    <col min="5121" max="5121" width="6.7109375" customWidth="1"/>
    <col min="5122" max="5122" width="13.28515625" customWidth="1"/>
    <col min="5123" max="5123" width="9" customWidth="1"/>
    <col min="5124" max="5124" width="11.28515625" customWidth="1"/>
    <col min="5125" max="5125" width="11.85546875" customWidth="1"/>
    <col min="5126" max="5126" width="9.85546875" customWidth="1"/>
    <col min="5374" max="5374" width="4.7109375" customWidth="1"/>
    <col min="5375" max="5375" width="37.7109375" customWidth="1"/>
    <col min="5376" max="5376" width="36.5703125" customWidth="1"/>
    <col min="5377" max="5377" width="6.7109375" customWidth="1"/>
    <col min="5378" max="5378" width="13.28515625" customWidth="1"/>
    <col min="5379" max="5379" width="9" customWidth="1"/>
    <col min="5380" max="5380" width="11.28515625" customWidth="1"/>
    <col min="5381" max="5381" width="11.85546875" customWidth="1"/>
    <col min="5382" max="5382" width="9.85546875" customWidth="1"/>
    <col min="5630" max="5630" width="4.7109375" customWidth="1"/>
    <col min="5631" max="5631" width="37.7109375" customWidth="1"/>
    <col min="5632" max="5632" width="36.5703125" customWidth="1"/>
    <col min="5633" max="5633" width="6.7109375" customWidth="1"/>
    <col min="5634" max="5634" width="13.28515625" customWidth="1"/>
    <col min="5635" max="5635" width="9" customWidth="1"/>
    <col min="5636" max="5636" width="11.28515625" customWidth="1"/>
    <col min="5637" max="5637" width="11.85546875" customWidth="1"/>
    <col min="5638" max="5638" width="9.85546875" customWidth="1"/>
    <col min="5886" max="5886" width="4.7109375" customWidth="1"/>
    <col min="5887" max="5887" width="37.7109375" customWidth="1"/>
    <col min="5888" max="5888" width="36.5703125" customWidth="1"/>
    <col min="5889" max="5889" width="6.7109375" customWidth="1"/>
    <col min="5890" max="5890" width="13.28515625" customWidth="1"/>
    <col min="5891" max="5891" width="9" customWidth="1"/>
    <col min="5892" max="5892" width="11.28515625" customWidth="1"/>
    <col min="5893" max="5893" width="11.85546875" customWidth="1"/>
    <col min="5894" max="5894" width="9.85546875" customWidth="1"/>
    <col min="6142" max="6142" width="4.7109375" customWidth="1"/>
    <col min="6143" max="6143" width="37.7109375" customWidth="1"/>
    <col min="6144" max="6144" width="36.5703125" customWidth="1"/>
    <col min="6145" max="6145" width="6.7109375" customWidth="1"/>
    <col min="6146" max="6146" width="13.28515625" customWidth="1"/>
    <col min="6147" max="6147" width="9" customWidth="1"/>
    <col min="6148" max="6148" width="11.28515625" customWidth="1"/>
    <col min="6149" max="6149" width="11.85546875" customWidth="1"/>
    <col min="6150" max="6150" width="9.85546875" customWidth="1"/>
    <col min="6398" max="6398" width="4.7109375" customWidth="1"/>
    <col min="6399" max="6399" width="37.7109375" customWidth="1"/>
    <col min="6400" max="6400" width="36.5703125" customWidth="1"/>
    <col min="6401" max="6401" width="6.7109375" customWidth="1"/>
    <col min="6402" max="6402" width="13.28515625" customWidth="1"/>
    <col min="6403" max="6403" width="9" customWidth="1"/>
    <col min="6404" max="6404" width="11.28515625" customWidth="1"/>
    <col min="6405" max="6405" width="11.85546875" customWidth="1"/>
    <col min="6406" max="6406" width="9.85546875" customWidth="1"/>
    <col min="6654" max="6654" width="4.7109375" customWidth="1"/>
    <col min="6655" max="6655" width="37.7109375" customWidth="1"/>
    <col min="6656" max="6656" width="36.5703125" customWidth="1"/>
    <col min="6657" max="6657" width="6.7109375" customWidth="1"/>
    <col min="6658" max="6658" width="13.28515625" customWidth="1"/>
    <col min="6659" max="6659" width="9" customWidth="1"/>
    <col min="6660" max="6660" width="11.28515625" customWidth="1"/>
    <col min="6661" max="6661" width="11.85546875" customWidth="1"/>
    <col min="6662" max="6662" width="9.85546875" customWidth="1"/>
    <col min="6910" max="6910" width="4.7109375" customWidth="1"/>
    <col min="6911" max="6911" width="37.7109375" customWidth="1"/>
    <col min="6912" max="6912" width="36.5703125" customWidth="1"/>
    <col min="6913" max="6913" width="6.7109375" customWidth="1"/>
    <col min="6914" max="6914" width="13.28515625" customWidth="1"/>
    <col min="6915" max="6915" width="9" customWidth="1"/>
    <col min="6916" max="6916" width="11.28515625" customWidth="1"/>
    <col min="6917" max="6917" width="11.85546875" customWidth="1"/>
    <col min="6918" max="6918" width="9.85546875" customWidth="1"/>
    <col min="7166" max="7166" width="4.7109375" customWidth="1"/>
    <col min="7167" max="7167" width="37.7109375" customWidth="1"/>
    <col min="7168" max="7168" width="36.5703125" customWidth="1"/>
    <col min="7169" max="7169" width="6.7109375" customWidth="1"/>
    <col min="7170" max="7170" width="13.28515625" customWidth="1"/>
    <col min="7171" max="7171" width="9" customWidth="1"/>
    <col min="7172" max="7172" width="11.28515625" customWidth="1"/>
    <col min="7173" max="7173" width="11.85546875" customWidth="1"/>
    <col min="7174" max="7174" width="9.85546875" customWidth="1"/>
    <col min="7422" max="7422" width="4.7109375" customWidth="1"/>
    <col min="7423" max="7423" width="37.7109375" customWidth="1"/>
    <col min="7424" max="7424" width="36.5703125" customWidth="1"/>
    <col min="7425" max="7425" width="6.7109375" customWidth="1"/>
    <col min="7426" max="7426" width="13.28515625" customWidth="1"/>
    <col min="7427" max="7427" width="9" customWidth="1"/>
    <col min="7428" max="7428" width="11.28515625" customWidth="1"/>
    <col min="7429" max="7429" width="11.85546875" customWidth="1"/>
    <col min="7430" max="7430" width="9.85546875" customWidth="1"/>
    <col min="7678" max="7678" width="4.7109375" customWidth="1"/>
    <col min="7679" max="7679" width="37.7109375" customWidth="1"/>
    <col min="7680" max="7680" width="36.5703125" customWidth="1"/>
    <col min="7681" max="7681" width="6.7109375" customWidth="1"/>
    <col min="7682" max="7682" width="13.28515625" customWidth="1"/>
    <col min="7683" max="7683" width="9" customWidth="1"/>
    <col min="7684" max="7684" width="11.28515625" customWidth="1"/>
    <col min="7685" max="7685" width="11.85546875" customWidth="1"/>
    <col min="7686" max="7686" width="9.85546875" customWidth="1"/>
    <col min="7934" max="7934" width="4.7109375" customWidth="1"/>
    <col min="7935" max="7935" width="37.7109375" customWidth="1"/>
    <col min="7936" max="7936" width="36.5703125" customWidth="1"/>
    <col min="7937" max="7937" width="6.7109375" customWidth="1"/>
    <col min="7938" max="7938" width="13.28515625" customWidth="1"/>
    <col min="7939" max="7939" width="9" customWidth="1"/>
    <col min="7940" max="7940" width="11.28515625" customWidth="1"/>
    <col min="7941" max="7941" width="11.85546875" customWidth="1"/>
    <col min="7942" max="7942" width="9.85546875" customWidth="1"/>
    <col min="8190" max="8190" width="4.7109375" customWidth="1"/>
    <col min="8191" max="8191" width="37.7109375" customWidth="1"/>
    <col min="8192" max="8192" width="36.5703125" customWidth="1"/>
    <col min="8193" max="8193" width="6.7109375" customWidth="1"/>
    <col min="8194" max="8194" width="13.28515625" customWidth="1"/>
    <col min="8195" max="8195" width="9" customWidth="1"/>
    <col min="8196" max="8196" width="11.28515625" customWidth="1"/>
    <col min="8197" max="8197" width="11.85546875" customWidth="1"/>
    <col min="8198" max="8198" width="9.85546875" customWidth="1"/>
    <col min="8446" max="8446" width="4.7109375" customWidth="1"/>
    <col min="8447" max="8447" width="37.7109375" customWidth="1"/>
    <col min="8448" max="8448" width="36.5703125" customWidth="1"/>
    <col min="8449" max="8449" width="6.7109375" customWidth="1"/>
    <col min="8450" max="8450" width="13.28515625" customWidth="1"/>
    <col min="8451" max="8451" width="9" customWidth="1"/>
    <col min="8452" max="8452" width="11.28515625" customWidth="1"/>
    <col min="8453" max="8453" width="11.85546875" customWidth="1"/>
    <col min="8454" max="8454" width="9.85546875" customWidth="1"/>
    <col min="8702" max="8702" width="4.7109375" customWidth="1"/>
    <col min="8703" max="8703" width="37.7109375" customWidth="1"/>
    <col min="8704" max="8704" width="36.5703125" customWidth="1"/>
    <col min="8705" max="8705" width="6.7109375" customWidth="1"/>
    <col min="8706" max="8706" width="13.28515625" customWidth="1"/>
    <col min="8707" max="8707" width="9" customWidth="1"/>
    <col min="8708" max="8708" width="11.28515625" customWidth="1"/>
    <col min="8709" max="8709" width="11.85546875" customWidth="1"/>
    <col min="8710" max="8710" width="9.85546875" customWidth="1"/>
    <col min="8958" max="8958" width="4.7109375" customWidth="1"/>
    <col min="8959" max="8959" width="37.7109375" customWidth="1"/>
    <col min="8960" max="8960" width="36.5703125" customWidth="1"/>
    <col min="8961" max="8961" width="6.7109375" customWidth="1"/>
    <col min="8962" max="8962" width="13.28515625" customWidth="1"/>
    <col min="8963" max="8963" width="9" customWidth="1"/>
    <col min="8964" max="8964" width="11.28515625" customWidth="1"/>
    <col min="8965" max="8965" width="11.85546875" customWidth="1"/>
    <col min="8966" max="8966" width="9.85546875" customWidth="1"/>
    <col min="9214" max="9214" width="4.7109375" customWidth="1"/>
    <col min="9215" max="9215" width="37.7109375" customWidth="1"/>
    <col min="9216" max="9216" width="36.5703125" customWidth="1"/>
    <col min="9217" max="9217" width="6.7109375" customWidth="1"/>
    <col min="9218" max="9218" width="13.28515625" customWidth="1"/>
    <col min="9219" max="9219" width="9" customWidth="1"/>
    <col min="9220" max="9220" width="11.28515625" customWidth="1"/>
    <col min="9221" max="9221" width="11.85546875" customWidth="1"/>
    <col min="9222" max="9222" width="9.85546875" customWidth="1"/>
    <col min="9470" max="9470" width="4.7109375" customWidth="1"/>
    <col min="9471" max="9471" width="37.7109375" customWidth="1"/>
    <col min="9472" max="9472" width="36.5703125" customWidth="1"/>
    <col min="9473" max="9473" width="6.7109375" customWidth="1"/>
    <col min="9474" max="9474" width="13.28515625" customWidth="1"/>
    <col min="9475" max="9475" width="9" customWidth="1"/>
    <col min="9476" max="9476" width="11.28515625" customWidth="1"/>
    <col min="9477" max="9477" width="11.85546875" customWidth="1"/>
    <col min="9478" max="9478" width="9.85546875" customWidth="1"/>
    <col min="9726" max="9726" width="4.7109375" customWidth="1"/>
    <col min="9727" max="9727" width="37.7109375" customWidth="1"/>
    <col min="9728" max="9728" width="36.5703125" customWidth="1"/>
    <col min="9729" max="9729" width="6.7109375" customWidth="1"/>
    <col min="9730" max="9730" width="13.28515625" customWidth="1"/>
    <col min="9731" max="9731" width="9" customWidth="1"/>
    <col min="9732" max="9732" width="11.28515625" customWidth="1"/>
    <col min="9733" max="9733" width="11.85546875" customWidth="1"/>
    <col min="9734" max="9734" width="9.85546875" customWidth="1"/>
    <col min="9982" max="9982" width="4.7109375" customWidth="1"/>
    <col min="9983" max="9983" width="37.7109375" customWidth="1"/>
    <col min="9984" max="9984" width="36.5703125" customWidth="1"/>
    <col min="9985" max="9985" width="6.7109375" customWidth="1"/>
    <col min="9986" max="9986" width="13.28515625" customWidth="1"/>
    <col min="9987" max="9987" width="9" customWidth="1"/>
    <col min="9988" max="9988" width="11.28515625" customWidth="1"/>
    <col min="9989" max="9989" width="11.85546875" customWidth="1"/>
    <col min="9990" max="9990" width="9.85546875" customWidth="1"/>
    <col min="10238" max="10238" width="4.7109375" customWidth="1"/>
    <col min="10239" max="10239" width="37.7109375" customWidth="1"/>
    <col min="10240" max="10240" width="36.5703125" customWidth="1"/>
    <col min="10241" max="10241" width="6.7109375" customWidth="1"/>
    <col min="10242" max="10242" width="13.28515625" customWidth="1"/>
    <col min="10243" max="10243" width="9" customWidth="1"/>
    <col min="10244" max="10244" width="11.28515625" customWidth="1"/>
    <col min="10245" max="10245" width="11.85546875" customWidth="1"/>
    <col min="10246" max="10246" width="9.85546875" customWidth="1"/>
    <col min="10494" max="10494" width="4.7109375" customWidth="1"/>
    <col min="10495" max="10495" width="37.7109375" customWidth="1"/>
    <col min="10496" max="10496" width="36.5703125" customWidth="1"/>
    <col min="10497" max="10497" width="6.7109375" customWidth="1"/>
    <col min="10498" max="10498" width="13.28515625" customWidth="1"/>
    <col min="10499" max="10499" width="9" customWidth="1"/>
    <col min="10500" max="10500" width="11.28515625" customWidth="1"/>
    <col min="10501" max="10501" width="11.85546875" customWidth="1"/>
    <col min="10502" max="10502" width="9.85546875" customWidth="1"/>
    <col min="10750" max="10750" width="4.7109375" customWidth="1"/>
    <col min="10751" max="10751" width="37.7109375" customWidth="1"/>
    <col min="10752" max="10752" width="36.5703125" customWidth="1"/>
    <col min="10753" max="10753" width="6.7109375" customWidth="1"/>
    <col min="10754" max="10754" width="13.28515625" customWidth="1"/>
    <col min="10755" max="10755" width="9" customWidth="1"/>
    <col min="10756" max="10756" width="11.28515625" customWidth="1"/>
    <col min="10757" max="10757" width="11.85546875" customWidth="1"/>
    <col min="10758" max="10758" width="9.85546875" customWidth="1"/>
    <col min="11006" max="11006" width="4.7109375" customWidth="1"/>
    <col min="11007" max="11007" width="37.7109375" customWidth="1"/>
    <col min="11008" max="11008" width="36.5703125" customWidth="1"/>
    <col min="11009" max="11009" width="6.7109375" customWidth="1"/>
    <col min="11010" max="11010" width="13.28515625" customWidth="1"/>
    <col min="11011" max="11011" width="9" customWidth="1"/>
    <col min="11012" max="11012" width="11.28515625" customWidth="1"/>
    <col min="11013" max="11013" width="11.85546875" customWidth="1"/>
    <col min="11014" max="11014" width="9.85546875" customWidth="1"/>
    <col min="11262" max="11262" width="4.7109375" customWidth="1"/>
    <col min="11263" max="11263" width="37.7109375" customWidth="1"/>
    <col min="11264" max="11264" width="36.5703125" customWidth="1"/>
    <col min="11265" max="11265" width="6.7109375" customWidth="1"/>
    <col min="11266" max="11266" width="13.28515625" customWidth="1"/>
    <col min="11267" max="11267" width="9" customWidth="1"/>
    <col min="11268" max="11268" width="11.28515625" customWidth="1"/>
    <col min="11269" max="11269" width="11.85546875" customWidth="1"/>
    <col min="11270" max="11270" width="9.85546875" customWidth="1"/>
    <col min="11518" max="11518" width="4.7109375" customWidth="1"/>
    <col min="11519" max="11519" width="37.7109375" customWidth="1"/>
    <col min="11520" max="11520" width="36.5703125" customWidth="1"/>
    <col min="11521" max="11521" width="6.7109375" customWidth="1"/>
    <col min="11522" max="11522" width="13.28515625" customWidth="1"/>
    <col min="11523" max="11523" width="9" customWidth="1"/>
    <col min="11524" max="11524" width="11.28515625" customWidth="1"/>
    <col min="11525" max="11525" width="11.85546875" customWidth="1"/>
    <col min="11526" max="11526" width="9.85546875" customWidth="1"/>
    <col min="11774" max="11774" width="4.7109375" customWidth="1"/>
    <col min="11775" max="11775" width="37.7109375" customWidth="1"/>
    <col min="11776" max="11776" width="36.5703125" customWidth="1"/>
    <col min="11777" max="11777" width="6.7109375" customWidth="1"/>
    <col min="11778" max="11778" width="13.28515625" customWidth="1"/>
    <col min="11779" max="11779" width="9" customWidth="1"/>
    <col min="11780" max="11780" width="11.28515625" customWidth="1"/>
    <col min="11781" max="11781" width="11.85546875" customWidth="1"/>
    <col min="11782" max="11782" width="9.85546875" customWidth="1"/>
    <col min="12030" max="12030" width="4.7109375" customWidth="1"/>
    <col min="12031" max="12031" width="37.7109375" customWidth="1"/>
    <col min="12032" max="12032" width="36.5703125" customWidth="1"/>
    <col min="12033" max="12033" width="6.7109375" customWidth="1"/>
    <col min="12034" max="12034" width="13.28515625" customWidth="1"/>
    <col min="12035" max="12035" width="9" customWidth="1"/>
    <col min="12036" max="12036" width="11.28515625" customWidth="1"/>
    <col min="12037" max="12037" width="11.85546875" customWidth="1"/>
    <col min="12038" max="12038" width="9.85546875" customWidth="1"/>
    <col min="12286" max="12286" width="4.7109375" customWidth="1"/>
    <col min="12287" max="12287" width="37.7109375" customWidth="1"/>
    <col min="12288" max="12288" width="36.5703125" customWidth="1"/>
    <col min="12289" max="12289" width="6.7109375" customWidth="1"/>
    <col min="12290" max="12290" width="13.28515625" customWidth="1"/>
    <col min="12291" max="12291" width="9" customWidth="1"/>
    <col min="12292" max="12292" width="11.28515625" customWidth="1"/>
    <col min="12293" max="12293" width="11.85546875" customWidth="1"/>
    <col min="12294" max="12294" width="9.85546875" customWidth="1"/>
    <col min="12542" max="12542" width="4.7109375" customWidth="1"/>
    <col min="12543" max="12543" width="37.7109375" customWidth="1"/>
    <col min="12544" max="12544" width="36.5703125" customWidth="1"/>
    <col min="12545" max="12545" width="6.7109375" customWidth="1"/>
    <col min="12546" max="12546" width="13.28515625" customWidth="1"/>
    <col min="12547" max="12547" width="9" customWidth="1"/>
    <col min="12548" max="12548" width="11.28515625" customWidth="1"/>
    <col min="12549" max="12549" width="11.85546875" customWidth="1"/>
    <col min="12550" max="12550" width="9.85546875" customWidth="1"/>
    <col min="12798" max="12798" width="4.7109375" customWidth="1"/>
    <col min="12799" max="12799" width="37.7109375" customWidth="1"/>
    <col min="12800" max="12800" width="36.5703125" customWidth="1"/>
    <col min="12801" max="12801" width="6.7109375" customWidth="1"/>
    <col min="12802" max="12802" width="13.28515625" customWidth="1"/>
    <col min="12803" max="12803" width="9" customWidth="1"/>
    <col min="12804" max="12804" width="11.28515625" customWidth="1"/>
    <col min="12805" max="12805" width="11.85546875" customWidth="1"/>
    <col min="12806" max="12806" width="9.85546875" customWidth="1"/>
    <col min="13054" max="13054" width="4.7109375" customWidth="1"/>
    <col min="13055" max="13055" width="37.7109375" customWidth="1"/>
    <col min="13056" max="13056" width="36.5703125" customWidth="1"/>
    <col min="13057" max="13057" width="6.7109375" customWidth="1"/>
    <col min="13058" max="13058" width="13.28515625" customWidth="1"/>
    <col min="13059" max="13059" width="9" customWidth="1"/>
    <col min="13060" max="13060" width="11.28515625" customWidth="1"/>
    <col min="13061" max="13061" width="11.85546875" customWidth="1"/>
    <col min="13062" max="13062" width="9.85546875" customWidth="1"/>
    <col min="13310" max="13310" width="4.7109375" customWidth="1"/>
    <col min="13311" max="13311" width="37.7109375" customWidth="1"/>
    <col min="13312" max="13312" width="36.5703125" customWidth="1"/>
    <col min="13313" max="13313" width="6.7109375" customWidth="1"/>
    <col min="13314" max="13314" width="13.28515625" customWidth="1"/>
    <col min="13315" max="13315" width="9" customWidth="1"/>
    <col min="13316" max="13316" width="11.28515625" customWidth="1"/>
    <col min="13317" max="13317" width="11.85546875" customWidth="1"/>
    <col min="13318" max="13318" width="9.85546875" customWidth="1"/>
    <col min="13566" max="13566" width="4.7109375" customWidth="1"/>
    <col min="13567" max="13567" width="37.7109375" customWidth="1"/>
    <col min="13568" max="13568" width="36.5703125" customWidth="1"/>
    <col min="13569" max="13569" width="6.7109375" customWidth="1"/>
    <col min="13570" max="13570" width="13.28515625" customWidth="1"/>
    <col min="13571" max="13571" width="9" customWidth="1"/>
    <col min="13572" max="13572" width="11.28515625" customWidth="1"/>
    <col min="13573" max="13573" width="11.85546875" customWidth="1"/>
    <col min="13574" max="13574" width="9.85546875" customWidth="1"/>
    <col min="13822" max="13822" width="4.7109375" customWidth="1"/>
    <col min="13823" max="13823" width="37.7109375" customWidth="1"/>
    <col min="13824" max="13824" width="36.5703125" customWidth="1"/>
    <col min="13825" max="13825" width="6.7109375" customWidth="1"/>
    <col min="13826" max="13826" width="13.28515625" customWidth="1"/>
    <col min="13827" max="13827" width="9" customWidth="1"/>
    <col min="13828" max="13828" width="11.28515625" customWidth="1"/>
    <col min="13829" max="13829" width="11.85546875" customWidth="1"/>
    <col min="13830" max="13830" width="9.85546875" customWidth="1"/>
    <col min="14078" max="14078" width="4.7109375" customWidth="1"/>
    <col min="14079" max="14079" width="37.7109375" customWidth="1"/>
    <col min="14080" max="14080" width="36.5703125" customWidth="1"/>
    <col min="14081" max="14081" width="6.7109375" customWidth="1"/>
    <col min="14082" max="14082" width="13.28515625" customWidth="1"/>
    <col min="14083" max="14083" width="9" customWidth="1"/>
    <col min="14084" max="14084" width="11.28515625" customWidth="1"/>
    <col min="14085" max="14085" width="11.85546875" customWidth="1"/>
    <col min="14086" max="14086" width="9.85546875" customWidth="1"/>
    <col min="14334" max="14334" width="4.7109375" customWidth="1"/>
    <col min="14335" max="14335" width="37.7109375" customWidth="1"/>
    <col min="14336" max="14336" width="36.5703125" customWidth="1"/>
    <col min="14337" max="14337" width="6.7109375" customWidth="1"/>
    <col min="14338" max="14338" width="13.28515625" customWidth="1"/>
    <col min="14339" max="14339" width="9" customWidth="1"/>
    <col min="14340" max="14340" width="11.28515625" customWidth="1"/>
    <col min="14341" max="14341" width="11.85546875" customWidth="1"/>
    <col min="14342" max="14342" width="9.85546875" customWidth="1"/>
    <col min="14590" max="14590" width="4.7109375" customWidth="1"/>
    <col min="14591" max="14591" width="37.7109375" customWidth="1"/>
    <col min="14592" max="14592" width="36.5703125" customWidth="1"/>
    <col min="14593" max="14593" width="6.7109375" customWidth="1"/>
    <col min="14594" max="14594" width="13.28515625" customWidth="1"/>
    <col min="14595" max="14595" width="9" customWidth="1"/>
    <col min="14596" max="14596" width="11.28515625" customWidth="1"/>
    <col min="14597" max="14597" width="11.85546875" customWidth="1"/>
    <col min="14598" max="14598" width="9.85546875" customWidth="1"/>
    <col min="14846" max="14846" width="4.7109375" customWidth="1"/>
    <col min="14847" max="14847" width="37.7109375" customWidth="1"/>
    <col min="14848" max="14848" width="36.5703125" customWidth="1"/>
    <col min="14849" max="14849" width="6.7109375" customWidth="1"/>
    <col min="14850" max="14850" width="13.28515625" customWidth="1"/>
    <col min="14851" max="14851" width="9" customWidth="1"/>
    <col min="14852" max="14852" width="11.28515625" customWidth="1"/>
    <col min="14853" max="14853" width="11.85546875" customWidth="1"/>
    <col min="14854" max="14854" width="9.85546875" customWidth="1"/>
    <col min="15102" max="15102" width="4.7109375" customWidth="1"/>
    <col min="15103" max="15103" width="37.7109375" customWidth="1"/>
    <col min="15104" max="15104" width="36.5703125" customWidth="1"/>
    <col min="15105" max="15105" width="6.7109375" customWidth="1"/>
    <col min="15106" max="15106" width="13.28515625" customWidth="1"/>
    <col min="15107" max="15107" width="9" customWidth="1"/>
    <col min="15108" max="15108" width="11.28515625" customWidth="1"/>
    <col min="15109" max="15109" width="11.85546875" customWidth="1"/>
    <col min="15110" max="15110" width="9.85546875" customWidth="1"/>
    <col min="15358" max="15358" width="4.7109375" customWidth="1"/>
    <col min="15359" max="15359" width="37.7109375" customWidth="1"/>
    <col min="15360" max="15360" width="36.5703125" customWidth="1"/>
    <col min="15361" max="15361" width="6.7109375" customWidth="1"/>
    <col min="15362" max="15362" width="13.28515625" customWidth="1"/>
    <col min="15363" max="15363" width="9" customWidth="1"/>
    <col min="15364" max="15364" width="11.28515625" customWidth="1"/>
    <col min="15365" max="15365" width="11.85546875" customWidth="1"/>
    <col min="15366" max="15366" width="9.85546875" customWidth="1"/>
    <col min="15614" max="15614" width="4.7109375" customWidth="1"/>
    <col min="15615" max="15615" width="37.7109375" customWidth="1"/>
    <col min="15616" max="15616" width="36.5703125" customWidth="1"/>
    <col min="15617" max="15617" width="6.7109375" customWidth="1"/>
    <col min="15618" max="15618" width="13.28515625" customWidth="1"/>
    <col min="15619" max="15619" width="9" customWidth="1"/>
    <col min="15620" max="15620" width="11.28515625" customWidth="1"/>
    <col min="15621" max="15621" width="11.85546875" customWidth="1"/>
    <col min="15622" max="15622" width="9.85546875" customWidth="1"/>
    <col min="15870" max="15870" width="4.7109375" customWidth="1"/>
    <col min="15871" max="15871" width="37.7109375" customWidth="1"/>
    <col min="15872" max="15872" width="36.5703125" customWidth="1"/>
    <col min="15873" max="15873" width="6.7109375" customWidth="1"/>
    <col min="15874" max="15874" width="13.28515625" customWidth="1"/>
    <col min="15875" max="15875" width="9" customWidth="1"/>
    <col min="15876" max="15876" width="11.28515625" customWidth="1"/>
    <col min="15877" max="15877" width="11.85546875" customWidth="1"/>
    <col min="15878" max="15878" width="9.85546875" customWidth="1"/>
    <col min="16126" max="16126" width="4.7109375" customWidth="1"/>
    <col min="16127" max="16127" width="37.7109375" customWidth="1"/>
    <col min="16128" max="16128" width="36.5703125" customWidth="1"/>
    <col min="16129" max="16129" width="6.7109375" customWidth="1"/>
    <col min="16130" max="16130" width="13.28515625" customWidth="1"/>
    <col min="16131" max="16131" width="9" customWidth="1"/>
    <col min="16132" max="16132" width="11.28515625" customWidth="1"/>
    <col min="16133" max="16133" width="11.85546875" customWidth="1"/>
    <col min="16134" max="16134" width="9.85546875" customWidth="1"/>
  </cols>
  <sheetData>
    <row r="1" spans="1:8" ht="17.25" x14ac:dyDescent="0.3">
      <c r="D1" s="95" t="s">
        <v>47</v>
      </c>
      <c r="E1" s="95"/>
      <c r="F1" s="95"/>
    </row>
    <row r="2" spans="1:8" ht="17.25" x14ac:dyDescent="0.3">
      <c r="D2" s="94" t="s">
        <v>46</v>
      </c>
      <c r="E2" s="94"/>
      <c r="F2" s="94"/>
    </row>
    <row r="3" spans="1:8" ht="50.25" customHeight="1" x14ac:dyDescent="0.25">
      <c r="B3" s="8" t="s">
        <v>67</v>
      </c>
      <c r="D3" s="99" t="s">
        <v>48</v>
      </c>
      <c r="E3" s="99"/>
      <c r="F3" s="99"/>
    </row>
    <row r="4" spans="1:8" s="1" customFormat="1" ht="7.5" hidden="1" customHeight="1" x14ac:dyDescent="0.3">
      <c r="A4" s="2"/>
      <c r="B4" s="3"/>
      <c r="C4" s="4"/>
      <c r="D4" s="97"/>
      <c r="E4" s="97"/>
      <c r="F4" s="97"/>
    </row>
    <row r="5" spans="1:8" s="6" customFormat="1" ht="35.25" customHeight="1" thickBot="1" x14ac:dyDescent="0.3">
      <c r="A5" s="5"/>
      <c r="B5" s="98" t="s">
        <v>49</v>
      </c>
      <c r="C5" s="98"/>
      <c r="D5" s="98"/>
      <c r="E5" s="98"/>
      <c r="F5" s="98"/>
    </row>
    <row r="6" spans="1:8" ht="0.75" hidden="1" customHeight="1" x14ac:dyDescent="0.25"/>
    <row r="7" spans="1:8" ht="3.75" hidden="1" customHeight="1" thickBot="1" x14ac:dyDescent="0.3"/>
    <row r="8" spans="1:8" s="12" customFormat="1" ht="79.5" customHeight="1" thickBot="1" x14ac:dyDescent="0.3">
      <c r="A8" s="10" t="s">
        <v>50</v>
      </c>
      <c r="B8" s="11" t="s">
        <v>51</v>
      </c>
      <c r="C8" s="11" t="s">
        <v>52</v>
      </c>
      <c r="D8" s="11" t="s">
        <v>53</v>
      </c>
      <c r="E8" s="11" t="s">
        <v>54</v>
      </c>
      <c r="F8" s="10" t="s">
        <v>55</v>
      </c>
    </row>
    <row r="9" spans="1:8" s="6" customFormat="1" ht="14.25" customHeight="1" x14ac:dyDescent="0.25">
      <c r="A9" s="88"/>
      <c r="B9" s="89"/>
      <c r="C9" s="89"/>
      <c r="D9" s="89"/>
      <c r="E9" s="89"/>
      <c r="F9" s="89"/>
    </row>
    <row r="10" spans="1:8" s="12" customFormat="1" ht="22.5" customHeight="1" x14ac:dyDescent="0.25">
      <c r="A10" s="96" t="s">
        <v>56</v>
      </c>
      <c r="B10" s="96"/>
      <c r="C10" s="96"/>
      <c r="D10" s="96"/>
      <c r="E10" s="96"/>
      <c r="F10" s="96"/>
      <c r="H10" s="13"/>
    </row>
    <row r="11" spans="1:8" s="12" customFormat="1" ht="18" customHeight="1" x14ac:dyDescent="0.25">
      <c r="A11" s="14">
        <v>1</v>
      </c>
      <c r="B11" s="14" t="s">
        <v>0</v>
      </c>
      <c r="C11" s="15">
        <v>1</v>
      </c>
      <c r="D11" s="14">
        <v>585000</v>
      </c>
      <c r="E11" s="14">
        <v>8000</v>
      </c>
      <c r="F11" s="14">
        <f>+E11+D11</f>
        <v>593000</v>
      </c>
      <c r="H11" s="13"/>
    </row>
    <row r="12" spans="1:8" s="12" customFormat="1" ht="14.25" customHeight="1" x14ac:dyDescent="0.25">
      <c r="A12" s="14">
        <v>2</v>
      </c>
      <c r="B12" s="14" t="s">
        <v>1</v>
      </c>
      <c r="C12" s="15">
        <v>1</v>
      </c>
      <c r="D12" s="14">
        <v>470000</v>
      </c>
      <c r="E12" s="14">
        <v>8000</v>
      </c>
      <c r="F12" s="14">
        <f t="shared" ref="F12" si="0">+E12+D12</f>
        <v>478000</v>
      </c>
    </row>
    <row r="13" spans="1:8" s="12" customFormat="1" ht="14.25" customHeight="1" thickBot="1" x14ac:dyDescent="0.3">
      <c r="A13" s="14">
        <v>3</v>
      </c>
      <c r="B13" s="16" t="s">
        <v>2</v>
      </c>
      <c r="C13" s="17">
        <v>2</v>
      </c>
      <c r="D13" s="16">
        <v>370000</v>
      </c>
      <c r="E13" s="14">
        <v>8000</v>
      </c>
      <c r="F13" s="14">
        <v>676000</v>
      </c>
    </row>
    <row r="14" spans="1:8" s="12" customFormat="1" ht="14.25" customHeight="1" thickBot="1" x14ac:dyDescent="0.3">
      <c r="A14" s="77" t="s">
        <v>5</v>
      </c>
      <c r="B14" s="78"/>
      <c r="C14" s="19">
        <f>SUM(C2:C13)</f>
        <v>4</v>
      </c>
      <c r="D14" s="20">
        <f>SUM(D2:D13)</f>
        <v>1425000</v>
      </c>
      <c r="E14" s="21">
        <f>SUM(E2:E13)</f>
        <v>24000</v>
      </c>
      <c r="F14" s="21">
        <f>SUM(F2:F13)</f>
        <v>1747000</v>
      </c>
    </row>
    <row r="15" spans="1:8" s="12" customFormat="1" ht="14.25" customHeight="1" thickBot="1" x14ac:dyDescent="0.3">
      <c r="A15" s="100" t="s">
        <v>57</v>
      </c>
      <c r="B15" s="100"/>
      <c r="C15" s="100"/>
      <c r="D15" s="100"/>
      <c r="E15" s="100"/>
      <c r="F15" s="100"/>
    </row>
    <row r="16" spans="1:8" s="12" customFormat="1" ht="14.25" customHeight="1" x14ac:dyDescent="0.25">
      <c r="A16" s="14">
        <v>4</v>
      </c>
      <c r="B16" s="16" t="s">
        <v>65</v>
      </c>
      <c r="C16" s="39">
        <v>2</v>
      </c>
      <c r="D16" s="16">
        <v>305000</v>
      </c>
      <c r="E16" s="16">
        <v>8000</v>
      </c>
      <c r="F16" s="16">
        <f>C16*(D16+E16)</f>
        <v>626000</v>
      </c>
    </row>
    <row r="17" spans="1:6" s="12" customFormat="1" ht="14.25" customHeight="1" x14ac:dyDescent="0.25">
      <c r="A17" s="14">
        <v>5</v>
      </c>
      <c r="B17" s="16" t="s">
        <v>4</v>
      </c>
      <c r="C17" s="39">
        <v>1</v>
      </c>
      <c r="D17" s="16">
        <v>290000</v>
      </c>
      <c r="E17" s="16">
        <v>8000</v>
      </c>
      <c r="F17" s="16">
        <f>C17*(D17+E17)</f>
        <v>298000</v>
      </c>
    </row>
    <row r="18" spans="1:6" s="12" customFormat="1" ht="14.25" customHeight="1" x14ac:dyDescent="0.25">
      <c r="A18" s="14">
        <v>6</v>
      </c>
      <c r="B18" s="16" t="s">
        <v>3</v>
      </c>
      <c r="C18" s="39">
        <v>1</v>
      </c>
      <c r="D18" s="16">
        <v>305000</v>
      </c>
      <c r="E18" s="16">
        <v>8000</v>
      </c>
      <c r="F18" s="16">
        <f>C18*(D18+E18)</f>
        <v>313000</v>
      </c>
    </row>
    <row r="19" spans="1:6" s="12" customFormat="1" ht="14.25" customHeight="1" x14ac:dyDescent="0.25">
      <c r="A19" s="14">
        <v>7</v>
      </c>
      <c r="B19" s="16" t="s">
        <v>3</v>
      </c>
      <c r="C19" s="17">
        <v>1</v>
      </c>
      <c r="D19" s="16">
        <v>290000</v>
      </c>
      <c r="E19" s="16">
        <v>8000</v>
      </c>
      <c r="F19" s="16">
        <f>C19*(D19+E19)</f>
        <v>298000</v>
      </c>
    </row>
    <row r="20" spans="1:6" s="12" customFormat="1" ht="14.25" customHeight="1" thickBot="1" x14ac:dyDescent="0.3">
      <c r="A20" s="14">
        <v>8</v>
      </c>
      <c r="B20" s="16" t="s">
        <v>44</v>
      </c>
      <c r="C20" s="51">
        <v>2</v>
      </c>
      <c r="D20" s="16">
        <v>137000</v>
      </c>
      <c r="E20" s="16">
        <v>8000</v>
      </c>
      <c r="F20" s="16">
        <f>C20*(D20+E20)</f>
        <v>290000</v>
      </c>
    </row>
    <row r="21" spans="1:6" s="12" customFormat="1" ht="14.25" hidden="1" customHeight="1" x14ac:dyDescent="0.25">
      <c r="A21" s="14"/>
      <c r="B21" s="16"/>
      <c r="C21" s="17"/>
      <c r="D21" s="16"/>
      <c r="E21" s="16"/>
      <c r="F21" s="16"/>
    </row>
    <row r="22" spans="1:6" s="12" customFormat="1" ht="16.5" hidden="1" customHeight="1" thickBot="1" x14ac:dyDescent="0.3">
      <c r="A22" s="38"/>
      <c r="B22" s="16"/>
      <c r="C22" s="17"/>
      <c r="D22" s="16"/>
      <c r="E22" s="16"/>
      <c r="F22" s="16"/>
    </row>
    <row r="23" spans="1:6" s="12" customFormat="1" ht="16.5" customHeight="1" thickBot="1" x14ac:dyDescent="0.3">
      <c r="A23" s="77" t="s">
        <v>5</v>
      </c>
      <c r="B23" s="78"/>
      <c r="C23" s="19">
        <v>7</v>
      </c>
      <c r="D23" s="20">
        <f>SUM(D16:D20)</f>
        <v>1327000</v>
      </c>
      <c r="E23" s="20">
        <f t="shared" ref="E23:F23" si="1">SUM(E16:E20)</f>
        <v>40000</v>
      </c>
      <c r="F23" s="20">
        <f t="shared" si="1"/>
        <v>1825000</v>
      </c>
    </row>
    <row r="24" spans="1:6" s="12" customFormat="1" ht="18" customHeight="1" thickBot="1" x14ac:dyDescent="0.3">
      <c r="A24" s="100" t="s">
        <v>6</v>
      </c>
      <c r="B24" s="100"/>
      <c r="C24" s="100"/>
      <c r="D24" s="100"/>
      <c r="E24" s="100"/>
      <c r="F24" s="100"/>
    </row>
    <row r="25" spans="1:6" s="12" customFormat="1" ht="18" customHeight="1" thickBot="1" x14ac:dyDescent="0.3">
      <c r="A25" s="22">
        <v>9</v>
      </c>
      <c r="B25" s="101" t="s">
        <v>7</v>
      </c>
      <c r="C25" s="103">
        <v>11</v>
      </c>
      <c r="D25" s="105">
        <v>240000</v>
      </c>
      <c r="E25" s="105">
        <v>8000</v>
      </c>
      <c r="F25" s="107">
        <f>C25*(D25+E25)</f>
        <v>2728000</v>
      </c>
    </row>
    <row r="26" spans="1:6" s="12" customFormat="1" ht="28.5" customHeight="1" thickBot="1" x14ac:dyDescent="0.3">
      <c r="A26" s="22"/>
      <c r="B26" s="102"/>
      <c r="C26" s="104"/>
      <c r="D26" s="106"/>
      <c r="E26" s="106"/>
      <c r="F26" s="108"/>
    </row>
    <row r="27" spans="1:6" s="12" customFormat="1" ht="36.75" customHeight="1" thickBot="1" x14ac:dyDescent="0.3">
      <c r="A27" s="22">
        <v>10</v>
      </c>
      <c r="B27" s="101" t="s">
        <v>8</v>
      </c>
      <c r="C27" s="103">
        <v>10</v>
      </c>
      <c r="D27" s="105">
        <v>250000</v>
      </c>
      <c r="E27" s="105">
        <v>8000</v>
      </c>
      <c r="F27" s="107">
        <f>C27*(D27+E27)</f>
        <v>2580000</v>
      </c>
    </row>
    <row r="28" spans="1:6" s="12" customFormat="1" ht="3.6" hidden="1" customHeight="1" thickBot="1" x14ac:dyDescent="0.3">
      <c r="A28" s="22"/>
      <c r="B28" s="102"/>
      <c r="C28" s="104"/>
      <c r="D28" s="106"/>
      <c r="E28" s="106"/>
      <c r="F28" s="108"/>
    </row>
    <row r="29" spans="1:6" s="12" customFormat="1" ht="16.5" customHeight="1" thickBot="1" x14ac:dyDescent="0.3">
      <c r="A29" s="23"/>
      <c r="B29" s="114" t="s">
        <v>9</v>
      </c>
      <c r="C29" s="117">
        <v>9</v>
      </c>
      <c r="D29" s="120">
        <v>270000</v>
      </c>
      <c r="E29" s="120">
        <v>8000</v>
      </c>
      <c r="F29" s="109">
        <f>C29*(D29+E29)</f>
        <v>2502000</v>
      </c>
    </row>
    <row r="30" spans="1:6" s="12" customFormat="1" ht="24" customHeight="1" thickBot="1" x14ac:dyDescent="0.3">
      <c r="A30" s="22">
        <v>11</v>
      </c>
      <c r="B30" s="115"/>
      <c r="C30" s="118"/>
      <c r="D30" s="121"/>
      <c r="E30" s="121"/>
      <c r="F30" s="110"/>
    </row>
    <row r="31" spans="1:6" s="12" customFormat="1" ht="10.5" customHeight="1" thickBot="1" x14ac:dyDescent="0.3">
      <c r="A31" s="22"/>
      <c r="B31" s="116"/>
      <c r="C31" s="119"/>
      <c r="D31" s="122"/>
      <c r="E31" s="122"/>
      <c r="F31" s="111"/>
    </row>
    <row r="32" spans="1:6" s="12" customFormat="1" ht="16.5" customHeight="1" thickBot="1" x14ac:dyDescent="0.3">
      <c r="A32" s="22">
        <v>12</v>
      </c>
      <c r="B32" s="24" t="s">
        <v>10</v>
      </c>
      <c r="C32" s="25">
        <v>4</v>
      </c>
      <c r="D32" s="26">
        <v>345600</v>
      </c>
      <c r="E32" s="27">
        <v>8000</v>
      </c>
      <c r="F32" s="28">
        <f>C32*(D32+E32)</f>
        <v>1414400</v>
      </c>
    </row>
    <row r="33" spans="1:11" ht="14.25" customHeight="1" thickBot="1" x14ac:dyDescent="0.3">
      <c r="A33" s="112" t="s">
        <v>5</v>
      </c>
      <c r="B33" s="113"/>
      <c r="C33" s="29">
        <f>C25+C27+C29+C32</f>
        <v>34</v>
      </c>
      <c r="D33" s="30">
        <f>D32+D27+D25+D29</f>
        <v>1105600</v>
      </c>
      <c r="E33" s="30">
        <f>E32+E27+E25+E29</f>
        <v>32000</v>
      </c>
      <c r="F33" s="30">
        <f>F32+F27+F25+F29</f>
        <v>9224400</v>
      </c>
      <c r="K33" t="s">
        <v>11</v>
      </c>
    </row>
    <row r="34" spans="1:11" s="12" customFormat="1" ht="16.5" customHeight="1" x14ac:dyDescent="0.25">
      <c r="A34" s="88" t="s">
        <v>58</v>
      </c>
      <c r="B34" s="89"/>
      <c r="C34" s="89"/>
      <c r="D34" s="89"/>
      <c r="E34" s="89"/>
      <c r="F34" s="89"/>
    </row>
    <row r="35" spans="1:11" ht="14.25" customHeight="1" thickBot="1" x14ac:dyDescent="0.3">
      <c r="A35" s="31">
        <v>13</v>
      </c>
      <c r="B35" s="16" t="s">
        <v>12</v>
      </c>
      <c r="C35" s="17">
        <v>1</v>
      </c>
      <c r="D35" s="16">
        <v>450000</v>
      </c>
      <c r="E35" s="16">
        <v>8000</v>
      </c>
      <c r="F35" s="16">
        <f t="shared" ref="F35" si="2">+E35+D35</f>
        <v>458000</v>
      </c>
    </row>
    <row r="36" spans="1:11" s="12" customFormat="1" ht="16.5" customHeight="1" thickBot="1" x14ac:dyDescent="0.3">
      <c r="A36" s="77" t="s">
        <v>5</v>
      </c>
      <c r="B36" s="78"/>
      <c r="C36" s="15">
        <f>SUM(C35:C35)</f>
        <v>1</v>
      </c>
      <c r="D36" s="33">
        <f>SUM(D35:D35)</f>
        <v>450000</v>
      </c>
      <c r="E36" s="33">
        <f>SUM(E35:E35)</f>
        <v>8000</v>
      </c>
      <c r="F36" s="33">
        <f>SUM(F35:F35)</f>
        <v>458000</v>
      </c>
    </row>
    <row r="37" spans="1:11" ht="18" customHeight="1" x14ac:dyDescent="0.25">
      <c r="A37" s="90" t="s">
        <v>18</v>
      </c>
      <c r="B37" s="91"/>
      <c r="C37" s="91"/>
      <c r="D37" s="91"/>
      <c r="E37" s="91"/>
      <c r="F37" s="91"/>
    </row>
    <row r="38" spans="1:11" s="12" customFormat="1" ht="16.5" customHeight="1" x14ac:dyDescent="0.25">
      <c r="A38" s="53" t="s">
        <v>19</v>
      </c>
      <c r="B38" s="54"/>
      <c r="C38" s="54"/>
      <c r="D38" s="54"/>
      <c r="E38" s="54"/>
      <c r="F38" s="54"/>
    </row>
    <row r="39" spans="1:11" s="12" customFormat="1" ht="16.5" customHeight="1" x14ac:dyDescent="0.25">
      <c r="A39" s="31">
        <v>14</v>
      </c>
      <c r="B39" s="16" t="s">
        <v>20</v>
      </c>
      <c r="C39" s="17">
        <v>1</v>
      </c>
      <c r="D39" s="16">
        <v>345000</v>
      </c>
      <c r="E39" s="16">
        <v>8000</v>
      </c>
      <c r="F39" s="16">
        <f t="shared" ref="F39:F41" si="3">+E39+D39</f>
        <v>353000</v>
      </c>
    </row>
    <row r="40" spans="1:11" s="12" customFormat="1" ht="16.5" customHeight="1" x14ac:dyDescent="0.25">
      <c r="A40" s="31">
        <v>15</v>
      </c>
      <c r="B40" s="14" t="s">
        <v>21</v>
      </c>
      <c r="C40" s="15">
        <v>1</v>
      </c>
      <c r="D40" s="14">
        <v>300000</v>
      </c>
      <c r="E40" s="14">
        <v>8000</v>
      </c>
      <c r="F40" s="16">
        <f t="shared" si="3"/>
        <v>308000</v>
      </c>
    </row>
    <row r="41" spans="1:11" s="12" customFormat="1" ht="16.5" customHeight="1" x14ac:dyDescent="0.25">
      <c r="A41" s="31">
        <v>16</v>
      </c>
      <c r="B41" s="34" t="s">
        <v>22</v>
      </c>
      <c r="C41" s="35">
        <v>1</v>
      </c>
      <c r="D41" s="14">
        <v>240000</v>
      </c>
      <c r="E41" s="32">
        <v>8000</v>
      </c>
      <c r="F41" s="18">
        <f t="shared" si="3"/>
        <v>248000</v>
      </c>
    </row>
    <row r="42" spans="1:11" ht="32.25" customHeight="1" thickBot="1" x14ac:dyDescent="0.3">
      <c r="A42" s="31">
        <v>17</v>
      </c>
      <c r="B42" s="32" t="s">
        <v>16</v>
      </c>
      <c r="C42" s="35">
        <v>6</v>
      </c>
      <c r="D42" s="32">
        <v>195000</v>
      </c>
      <c r="E42" s="32">
        <v>8000</v>
      </c>
      <c r="F42" s="18">
        <f>C42*(D42+E42)</f>
        <v>1218000</v>
      </c>
    </row>
    <row r="43" spans="1:11" s="12" customFormat="1" ht="16.5" customHeight="1" thickBot="1" x14ac:dyDescent="0.3">
      <c r="A43" s="77" t="s">
        <v>5</v>
      </c>
      <c r="B43" s="78"/>
      <c r="C43" s="15">
        <f>SUM(C39:C42)</f>
        <v>9</v>
      </c>
      <c r="D43" s="20">
        <f>SUM(D39:D42)</f>
        <v>1080000</v>
      </c>
      <c r="E43" s="21">
        <f>SUM(E39:E42)</f>
        <v>32000</v>
      </c>
      <c r="F43" s="21">
        <f>SUM(F39:F42)</f>
        <v>2127000</v>
      </c>
    </row>
    <row r="44" spans="1:11" s="12" customFormat="1" ht="16.5" customHeight="1" x14ac:dyDescent="0.25">
      <c r="A44" s="92" t="s">
        <v>23</v>
      </c>
      <c r="B44" s="93"/>
      <c r="C44" s="93"/>
      <c r="D44" s="93"/>
      <c r="E44" s="93"/>
      <c r="F44" s="93"/>
    </row>
    <row r="45" spans="1:11" s="12" customFormat="1" ht="16.5" customHeight="1" x14ac:dyDescent="0.25">
      <c r="A45" s="53" t="s">
        <v>19</v>
      </c>
      <c r="B45" s="54"/>
      <c r="C45" s="54"/>
      <c r="D45" s="54"/>
      <c r="E45" s="54"/>
      <c r="F45" s="54"/>
    </row>
    <row r="46" spans="1:11" s="12" customFormat="1" ht="16.5" customHeight="1" x14ac:dyDescent="0.25">
      <c r="A46" s="31">
        <v>18</v>
      </c>
      <c r="B46" s="16" t="s">
        <v>20</v>
      </c>
      <c r="C46" s="17">
        <v>1</v>
      </c>
      <c r="D46" s="16">
        <v>345000</v>
      </c>
      <c r="E46" s="16">
        <v>8000</v>
      </c>
      <c r="F46" s="16">
        <f>C46*(D46+E46)</f>
        <v>353000</v>
      </c>
    </row>
    <row r="47" spans="1:11" s="12" customFormat="1" ht="15.75" customHeight="1" x14ac:dyDescent="0.25">
      <c r="A47" s="44">
        <v>19</v>
      </c>
      <c r="B47" s="18" t="s">
        <v>24</v>
      </c>
      <c r="C47" s="17">
        <v>1</v>
      </c>
      <c r="D47" s="16">
        <v>300000</v>
      </c>
      <c r="E47" s="16">
        <v>8000</v>
      </c>
      <c r="F47" s="16">
        <f>C47*(D47+E47)</f>
        <v>308000</v>
      </c>
    </row>
    <row r="48" spans="1:11" s="12" customFormat="1" ht="18.75" customHeight="1" x14ac:dyDescent="0.25">
      <c r="A48" s="31">
        <v>20</v>
      </c>
      <c r="B48" s="14" t="s">
        <v>25</v>
      </c>
      <c r="C48" s="15">
        <v>1</v>
      </c>
      <c r="D48" s="14">
        <v>240000</v>
      </c>
      <c r="E48" s="14">
        <v>8000</v>
      </c>
      <c r="F48" s="16">
        <f>C48*(D48+E48)</f>
        <v>248000</v>
      </c>
    </row>
    <row r="49" spans="1:6" ht="33.75" customHeight="1" x14ac:dyDescent="0.25">
      <c r="A49" s="31">
        <v>21</v>
      </c>
      <c r="B49" s="14" t="s">
        <v>13</v>
      </c>
      <c r="C49" s="15">
        <v>1</v>
      </c>
      <c r="D49" s="14">
        <v>240000</v>
      </c>
      <c r="E49" s="14">
        <v>8000</v>
      </c>
      <c r="F49" s="16">
        <f>C49*(D49+E49)</f>
        <v>248000</v>
      </c>
    </row>
    <row r="50" spans="1:6" s="12" customFormat="1" ht="16.5" customHeight="1" thickBot="1" x14ac:dyDescent="0.3">
      <c r="A50" s="31">
        <v>22</v>
      </c>
      <c r="B50" s="34" t="s">
        <v>16</v>
      </c>
      <c r="C50" s="35">
        <v>7</v>
      </c>
      <c r="D50" s="14">
        <v>195000</v>
      </c>
      <c r="E50" s="32">
        <v>8000</v>
      </c>
      <c r="F50" s="16">
        <f t="shared" ref="F50" si="4">C50*(D50+E50)</f>
        <v>1421000</v>
      </c>
    </row>
    <row r="51" spans="1:6" s="12" customFormat="1" ht="16.5" customHeight="1" thickBot="1" x14ac:dyDescent="0.3">
      <c r="A51" s="77" t="s">
        <v>5</v>
      </c>
      <c r="B51" s="78"/>
      <c r="C51" s="15">
        <f>SUM(C46:C50)</f>
        <v>11</v>
      </c>
      <c r="D51" s="20">
        <f>SUM(D46:D50)</f>
        <v>1320000</v>
      </c>
      <c r="E51" s="21">
        <f>SUM(E46:E50)</f>
        <v>40000</v>
      </c>
      <c r="F51" s="21">
        <f>SUM(F46:F50)</f>
        <v>2578000</v>
      </c>
    </row>
    <row r="52" spans="1:6" s="12" customFormat="1" ht="16.5" customHeight="1" x14ac:dyDescent="0.25">
      <c r="A52" s="92" t="s">
        <v>26</v>
      </c>
      <c r="B52" s="93"/>
      <c r="C52" s="93"/>
      <c r="D52" s="93"/>
      <c r="E52" s="93"/>
      <c r="F52" s="93"/>
    </row>
    <row r="53" spans="1:6" s="12" customFormat="1" ht="16.5" customHeight="1" x14ac:dyDescent="0.25">
      <c r="A53" s="53" t="s">
        <v>19</v>
      </c>
      <c r="B53" s="54"/>
      <c r="C53" s="54"/>
      <c r="D53" s="54"/>
      <c r="E53" s="54"/>
      <c r="F53" s="54"/>
    </row>
    <row r="54" spans="1:6" s="12" customFormat="1" ht="16.5" customHeight="1" x14ac:dyDescent="0.25">
      <c r="A54" s="31">
        <v>23</v>
      </c>
      <c r="B54" s="16" t="s">
        <v>20</v>
      </c>
      <c r="C54" s="17">
        <v>1</v>
      </c>
      <c r="D54" s="16">
        <v>345000</v>
      </c>
      <c r="E54" s="16">
        <v>8000</v>
      </c>
      <c r="F54" s="16">
        <f>C54*(D54+E54)</f>
        <v>353000</v>
      </c>
    </row>
    <row r="55" spans="1:6" s="12" customFormat="1" ht="16.5" customHeight="1" x14ac:dyDescent="0.25">
      <c r="A55" s="31">
        <v>24</v>
      </c>
      <c r="B55" s="14" t="s">
        <v>13</v>
      </c>
      <c r="C55" s="15">
        <v>1</v>
      </c>
      <c r="D55" s="14">
        <v>240000</v>
      </c>
      <c r="E55" s="14">
        <v>8000</v>
      </c>
      <c r="F55" s="16">
        <f t="shared" ref="F55:F56" si="5">C55*(D55+E55)</f>
        <v>248000</v>
      </c>
    </row>
    <row r="56" spans="1:6" s="12" customFormat="1" ht="18.75" customHeight="1" thickBot="1" x14ac:dyDescent="0.3">
      <c r="A56" s="31">
        <v>25</v>
      </c>
      <c r="B56" s="34" t="s">
        <v>16</v>
      </c>
      <c r="C56" s="35">
        <v>3</v>
      </c>
      <c r="D56" s="14">
        <v>195000</v>
      </c>
      <c r="E56" s="32">
        <v>8000</v>
      </c>
      <c r="F56" s="16">
        <f t="shared" si="5"/>
        <v>609000</v>
      </c>
    </row>
    <row r="57" spans="1:6" ht="33.75" customHeight="1" thickBot="1" x14ac:dyDescent="0.3">
      <c r="A57" s="77" t="s">
        <v>5</v>
      </c>
      <c r="B57" s="78"/>
      <c r="C57" s="15">
        <f>SUM(C54:C56)</f>
        <v>5</v>
      </c>
      <c r="D57" s="20">
        <f>SUM(D54:D56)</f>
        <v>780000</v>
      </c>
      <c r="E57" s="21">
        <f>SUM(E54:E56)</f>
        <v>24000</v>
      </c>
      <c r="F57" s="21">
        <f>SUM(F54:F56)</f>
        <v>1210000</v>
      </c>
    </row>
    <row r="58" spans="1:6" s="12" customFormat="1" ht="16.5" customHeight="1" x14ac:dyDescent="0.25">
      <c r="A58" s="92" t="s">
        <v>27</v>
      </c>
      <c r="B58" s="93"/>
      <c r="C58" s="93"/>
      <c r="D58" s="93"/>
      <c r="E58" s="93"/>
      <c r="F58" s="93"/>
    </row>
    <row r="59" spans="1:6" s="12" customFormat="1" ht="16.5" customHeight="1" x14ac:dyDescent="0.25">
      <c r="A59" s="53" t="s">
        <v>19</v>
      </c>
      <c r="B59" s="54"/>
      <c r="C59" s="54"/>
      <c r="D59" s="54"/>
      <c r="E59" s="54"/>
      <c r="F59" s="54"/>
    </row>
    <row r="60" spans="1:6" s="12" customFormat="1" ht="16.5" customHeight="1" x14ac:dyDescent="0.25">
      <c r="A60" s="31">
        <v>26</v>
      </c>
      <c r="B60" s="16" t="s">
        <v>20</v>
      </c>
      <c r="C60" s="17">
        <v>1</v>
      </c>
      <c r="D60" s="16">
        <v>345000</v>
      </c>
      <c r="E60" s="16">
        <v>8000</v>
      </c>
      <c r="F60" s="16">
        <f>C60*(D60+E60)</f>
        <v>353000</v>
      </c>
    </row>
    <row r="61" spans="1:6" s="12" customFormat="1" ht="16.5" customHeight="1" x14ac:dyDescent="0.25">
      <c r="A61" s="31">
        <v>27</v>
      </c>
      <c r="B61" s="14" t="s">
        <v>13</v>
      </c>
      <c r="C61" s="15">
        <v>2</v>
      </c>
      <c r="D61" s="14">
        <v>240000</v>
      </c>
      <c r="E61" s="14">
        <v>8000</v>
      </c>
      <c r="F61" s="16">
        <f t="shared" ref="F61:F62" si="6">C61*(D61+E61)</f>
        <v>496000</v>
      </c>
    </row>
    <row r="62" spans="1:6" s="12" customFormat="1" ht="18.75" customHeight="1" thickBot="1" x14ac:dyDescent="0.3">
      <c r="A62" s="31">
        <v>28</v>
      </c>
      <c r="B62" s="34" t="s">
        <v>16</v>
      </c>
      <c r="C62" s="35">
        <v>2</v>
      </c>
      <c r="D62" s="14">
        <v>195000</v>
      </c>
      <c r="E62" s="32">
        <v>8000</v>
      </c>
      <c r="F62" s="16">
        <f t="shared" si="6"/>
        <v>406000</v>
      </c>
    </row>
    <row r="63" spans="1:6" ht="33.75" customHeight="1" thickBot="1" x14ac:dyDescent="0.3">
      <c r="A63" s="77" t="s">
        <v>5</v>
      </c>
      <c r="B63" s="78"/>
      <c r="C63" s="15">
        <f>SUM(C60:C62)</f>
        <v>5</v>
      </c>
      <c r="D63" s="20">
        <f>SUM(D60:D62)</f>
        <v>780000</v>
      </c>
      <c r="E63" s="21">
        <f>SUM(E60:E62)</f>
        <v>24000</v>
      </c>
      <c r="F63" s="21">
        <f>SUM(F60:F62)</f>
        <v>1255000</v>
      </c>
    </row>
    <row r="64" spans="1:6" s="12" customFormat="1" ht="16.5" customHeight="1" x14ac:dyDescent="0.25">
      <c r="A64" s="86" t="s">
        <v>39</v>
      </c>
      <c r="B64" s="87"/>
      <c r="C64" s="87"/>
      <c r="D64" s="87"/>
      <c r="E64" s="87"/>
      <c r="F64" s="87"/>
    </row>
    <row r="65" spans="1:6" s="12" customFormat="1" ht="16.5" customHeight="1" x14ac:dyDescent="0.25">
      <c r="A65" s="53" t="s">
        <v>19</v>
      </c>
      <c r="B65" s="54"/>
      <c r="C65" s="54"/>
      <c r="D65" s="54"/>
      <c r="E65" s="54"/>
      <c r="F65" s="54"/>
    </row>
    <row r="66" spans="1:6" s="12" customFormat="1" ht="16.5" customHeight="1" x14ac:dyDescent="0.25">
      <c r="A66" s="31">
        <v>29</v>
      </c>
      <c r="B66" s="16" t="s">
        <v>20</v>
      </c>
      <c r="C66" s="17">
        <v>1</v>
      </c>
      <c r="D66" s="16">
        <v>345000</v>
      </c>
      <c r="E66" s="16">
        <v>8000</v>
      </c>
      <c r="F66" s="16">
        <f>C66*(D66+E66)</f>
        <v>353000</v>
      </c>
    </row>
    <row r="67" spans="1:6" s="12" customFormat="1" ht="16.5" customHeight="1" x14ac:dyDescent="0.25">
      <c r="A67" s="31">
        <v>30</v>
      </c>
      <c r="B67" s="14" t="s">
        <v>21</v>
      </c>
      <c r="C67" s="15">
        <v>1</v>
      </c>
      <c r="D67" s="14">
        <v>300000</v>
      </c>
      <c r="E67" s="14">
        <v>8000</v>
      </c>
      <c r="F67" s="16">
        <f t="shared" ref="F67:F70" si="7">C67*(D67+E67)</f>
        <v>308000</v>
      </c>
    </row>
    <row r="68" spans="1:6" s="12" customFormat="1" ht="18.75" customHeight="1" x14ac:dyDescent="0.25">
      <c r="A68" s="31">
        <v>31</v>
      </c>
      <c r="B68" s="34" t="s">
        <v>13</v>
      </c>
      <c r="C68" s="35">
        <v>2</v>
      </c>
      <c r="D68" s="14">
        <v>240000</v>
      </c>
      <c r="E68" s="32">
        <v>8000</v>
      </c>
      <c r="F68" s="16">
        <f t="shared" si="7"/>
        <v>496000</v>
      </c>
    </row>
    <row r="69" spans="1:6" s="36" customFormat="1" ht="14.25" customHeight="1" x14ac:dyDescent="0.25">
      <c r="A69" s="31">
        <v>32</v>
      </c>
      <c r="B69" s="32" t="s">
        <v>16</v>
      </c>
      <c r="C69" s="35">
        <v>6</v>
      </c>
      <c r="D69" s="32">
        <v>195000</v>
      </c>
      <c r="E69" s="32">
        <v>8000</v>
      </c>
      <c r="F69" s="16">
        <f t="shared" si="7"/>
        <v>1218000</v>
      </c>
    </row>
    <row r="70" spans="1:6" s="12" customFormat="1" ht="16.5" customHeight="1" thickBot="1" x14ac:dyDescent="0.3">
      <c r="A70" s="31">
        <v>33</v>
      </c>
      <c r="B70" s="32" t="s">
        <v>17</v>
      </c>
      <c r="C70" s="35">
        <v>3</v>
      </c>
      <c r="D70" s="32">
        <v>185000</v>
      </c>
      <c r="E70" s="32">
        <v>8000</v>
      </c>
      <c r="F70" s="16">
        <f t="shared" si="7"/>
        <v>579000</v>
      </c>
    </row>
    <row r="71" spans="1:6" s="12" customFormat="1" ht="16.5" customHeight="1" thickBot="1" x14ac:dyDescent="0.3">
      <c r="A71" s="77" t="s">
        <v>5</v>
      </c>
      <c r="B71" s="78"/>
      <c r="C71" s="15">
        <f>SUM(C66:C70)</f>
        <v>13</v>
      </c>
      <c r="D71" s="20">
        <f>SUM(D66:D70)</f>
        <v>1265000</v>
      </c>
      <c r="E71" s="21">
        <f>SUM(E66:E70)</f>
        <v>40000</v>
      </c>
      <c r="F71" s="21">
        <f>SUM(F66:F70)</f>
        <v>2954000</v>
      </c>
    </row>
    <row r="72" spans="1:6" s="12" customFormat="1" ht="16.5" customHeight="1" x14ac:dyDescent="0.25">
      <c r="A72" s="86" t="s">
        <v>59</v>
      </c>
      <c r="B72" s="87"/>
      <c r="C72" s="87"/>
      <c r="D72" s="87"/>
      <c r="E72" s="87"/>
      <c r="F72" s="87"/>
    </row>
    <row r="73" spans="1:6" s="12" customFormat="1" ht="16.5" customHeight="1" x14ac:dyDescent="0.25">
      <c r="A73" s="53" t="s">
        <v>19</v>
      </c>
      <c r="B73" s="54"/>
      <c r="C73" s="54"/>
      <c r="D73" s="54"/>
      <c r="E73" s="54"/>
      <c r="F73" s="54"/>
    </row>
    <row r="74" spans="1:6" s="12" customFormat="1" ht="15.75" customHeight="1" x14ac:dyDescent="0.25">
      <c r="A74" s="31">
        <v>34</v>
      </c>
      <c r="B74" s="16" t="s">
        <v>20</v>
      </c>
      <c r="C74" s="17">
        <v>1</v>
      </c>
      <c r="D74" s="16">
        <v>345000</v>
      </c>
      <c r="E74" s="16">
        <v>8000</v>
      </c>
      <c r="F74" s="16">
        <f>C74*(D74+E74)</f>
        <v>353000</v>
      </c>
    </row>
    <row r="75" spans="1:6" ht="14.25" customHeight="1" x14ac:dyDescent="0.25">
      <c r="A75" s="31">
        <v>35</v>
      </c>
      <c r="B75" s="34" t="s">
        <v>13</v>
      </c>
      <c r="C75" s="35">
        <v>1</v>
      </c>
      <c r="D75" s="14">
        <v>240000</v>
      </c>
      <c r="E75" s="32">
        <v>8000</v>
      </c>
      <c r="F75" s="16">
        <f t="shared" ref="F75:F76" si="8">C75*(D75+E75)</f>
        <v>248000</v>
      </c>
    </row>
    <row r="76" spans="1:6" s="12" customFormat="1" ht="18.75" customHeight="1" thickBot="1" x14ac:dyDescent="0.3">
      <c r="A76" s="31">
        <v>36</v>
      </c>
      <c r="B76" s="32" t="s">
        <v>16</v>
      </c>
      <c r="C76" s="35">
        <v>10</v>
      </c>
      <c r="D76" s="32">
        <v>195000</v>
      </c>
      <c r="E76" s="32">
        <v>8000</v>
      </c>
      <c r="F76" s="16">
        <f t="shared" si="8"/>
        <v>2030000</v>
      </c>
    </row>
    <row r="77" spans="1:6" ht="15.75" customHeight="1" thickBot="1" x14ac:dyDescent="0.3">
      <c r="A77" s="77" t="s">
        <v>5</v>
      </c>
      <c r="B77" s="78"/>
      <c r="C77" s="15">
        <f>SUM(C74:C76)</f>
        <v>12</v>
      </c>
      <c r="D77" s="20">
        <f>SUM(D74:D76)</f>
        <v>780000</v>
      </c>
      <c r="E77" s="21">
        <f>SUM(E74:E76)</f>
        <v>24000</v>
      </c>
      <c r="F77" s="21">
        <f>SUM(F74:F76)</f>
        <v>2631000</v>
      </c>
    </row>
    <row r="78" spans="1:6" s="12" customFormat="1" ht="15.75" customHeight="1" x14ac:dyDescent="0.25">
      <c r="A78" s="86" t="s">
        <v>60</v>
      </c>
      <c r="B78" s="87"/>
      <c r="C78" s="87"/>
      <c r="D78" s="87"/>
      <c r="E78" s="87"/>
      <c r="F78" s="87"/>
    </row>
    <row r="79" spans="1:6" s="12" customFormat="1" ht="15.75" customHeight="1" x14ac:dyDescent="0.25">
      <c r="A79" s="53" t="s">
        <v>19</v>
      </c>
      <c r="B79" s="54"/>
      <c r="C79" s="54"/>
      <c r="D79" s="54"/>
      <c r="E79" s="54"/>
      <c r="F79" s="54"/>
    </row>
    <row r="80" spans="1:6" ht="15.75" customHeight="1" x14ac:dyDescent="0.25">
      <c r="A80" s="44">
        <v>37</v>
      </c>
      <c r="B80" s="14" t="s">
        <v>13</v>
      </c>
      <c r="C80" s="17">
        <v>1</v>
      </c>
      <c r="D80" s="16">
        <v>240000</v>
      </c>
      <c r="E80" s="16">
        <v>8000</v>
      </c>
      <c r="F80" s="16">
        <f>C80*(D80+E80)</f>
        <v>248000</v>
      </c>
    </row>
    <row r="81" spans="1:6" ht="15.75" customHeight="1" x14ac:dyDescent="0.25">
      <c r="A81" s="31">
        <v>38</v>
      </c>
      <c r="B81" s="14" t="s">
        <v>14</v>
      </c>
      <c r="C81" s="15">
        <v>1</v>
      </c>
      <c r="D81" s="14">
        <v>240000</v>
      </c>
      <c r="E81" s="14">
        <v>8000</v>
      </c>
      <c r="F81" s="16">
        <f>C81*(D81+E81)</f>
        <v>248000</v>
      </c>
    </row>
    <row r="82" spans="1:6" s="52" customFormat="1" ht="22.5" customHeight="1" x14ac:dyDescent="0.25">
      <c r="A82" s="31">
        <v>39</v>
      </c>
      <c r="B82" s="14" t="s">
        <v>15</v>
      </c>
      <c r="C82" s="15">
        <v>1</v>
      </c>
      <c r="D82" s="14">
        <v>177600</v>
      </c>
      <c r="E82" s="14">
        <v>8000</v>
      </c>
      <c r="F82" s="16">
        <f>C82*(D82+E82)</f>
        <v>185600</v>
      </c>
    </row>
    <row r="83" spans="1:6" s="36" customFormat="1" ht="18" customHeight="1" x14ac:dyDescent="0.25">
      <c r="A83" s="31">
        <v>40</v>
      </c>
      <c r="B83" s="32" t="s">
        <v>66</v>
      </c>
      <c r="C83" s="67">
        <v>34</v>
      </c>
      <c r="D83" s="32">
        <v>195000</v>
      </c>
      <c r="E83" s="32">
        <v>8000</v>
      </c>
      <c r="F83" s="66">
        <f t="shared" ref="F83:F84" si="9">C83*(D83+E83)</f>
        <v>6902000</v>
      </c>
    </row>
    <row r="84" spans="1:6" s="41" customFormat="1" ht="16.5" customHeight="1" thickBot="1" x14ac:dyDescent="0.3">
      <c r="A84" s="68">
        <v>41</v>
      </c>
      <c r="B84" s="32" t="s">
        <v>17</v>
      </c>
      <c r="C84" s="71">
        <v>8</v>
      </c>
      <c r="D84" s="32">
        <v>185000</v>
      </c>
      <c r="E84" s="65">
        <v>8000</v>
      </c>
      <c r="F84" s="65">
        <f t="shared" si="9"/>
        <v>1544000</v>
      </c>
    </row>
    <row r="85" spans="1:6" s="41" customFormat="1" ht="16.5" customHeight="1" thickBot="1" x14ac:dyDescent="0.3">
      <c r="A85" s="77" t="s">
        <v>5</v>
      </c>
      <c r="B85" s="78"/>
      <c r="C85" s="15">
        <f>SUM(C80:C84)</f>
        <v>45</v>
      </c>
      <c r="D85" s="20">
        <f>SUM(D80:D84)</f>
        <v>1037600</v>
      </c>
      <c r="E85" s="21">
        <f>SUM(E80:E84)</f>
        <v>40000</v>
      </c>
      <c r="F85" s="21">
        <f>SUM(F80:F84)</f>
        <v>9127600</v>
      </c>
    </row>
    <row r="86" spans="1:6" s="41" customFormat="1" ht="16.5" customHeight="1" x14ac:dyDescent="0.25">
      <c r="A86" s="79" t="s">
        <v>28</v>
      </c>
      <c r="B86" s="80"/>
      <c r="C86" s="80"/>
      <c r="D86" s="81"/>
      <c r="E86" s="81"/>
      <c r="F86" s="81"/>
    </row>
    <row r="87" spans="1:6" s="41" customFormat="1" ht="16.5" customHeight="1" x14ac:dyDescent="0.25">
      <c r="A87" s="35">
        <v>42</v>
      </c>
      <c r="B87" s="32" t="s">
        <v>29</v>
      </c>
      <c r="C87" s="15">
        <v>1</v>
      </c>
      <c r="D87" s="14">
        <v>250000</v>
      </c>
      <c r="E87" s="14">
        <v>8000</v>
      </c>
      <c r="F87" s="16">
        <f>C87*(D87+E87)</f>
        <v>258000</v>
      </c>
    </row>
    <row r="88" spans="1:6" s="41" customFormat="1" ht="16.5" customHeight="1" x14ac:dyDescent="0.25">
      <c r="A88" s="35">
        <v>43</v>
      </c>
      <c r="B88" s="32" t="s">
        <v>30</v>
      </c>
      <c r="C88" s="15">
        <v>1</v>
      </c>
      <c r="D88" s="14">
        <v>160000</v>
      </c>
      <c r="E88" s="14">
        <v>8000</v>
      </c>
      <c r="F88" s="16">
        <f t="shared" ref="F88:F142" si="10">C88*(D88+E88)</f>
        <v>168000</v>
      </c>
    </row>
    <row r="89" spans="1:6" s="41" customFormat="1" ht="16.5" customHeight="1" x14ac:dyDescent="0.25">
      <c r="A89" s="35">
        <v>44</v>
      </c>
      <c r="B89" s="32" t="s">
        <v>31</v>
      </c>
      <c r="C89" s="15">
        <v>2</v>
      </c>
      <c r="D89" s="14">
        <v>190000</v>
      </c>
      <c r="E89" s="14">
        <v>8000</v>
      </c>
      <c r="F89" s="16">
        <f t="shared" si="10"/>
        <v>396000</v>
      </c>
    </row>
    <row r="90" spans="1:6" s="12" customFormat="1" ht="16.5" customHeight="1" x14ac:dyDescent="0.25">
      <c r="A90" s="35">
        <v>45</v>
      </c>
      <c r="B90" s="46" t="s">
        <v>43</v>
      </c>
      <c r="C90" s="15">
        <v>3</v>
      </c>
      <c r="D90" s="14">
        <v>137000</v>
      </c>
      <c r="E90" s="14">
        <v>8000</v>
      </c>
      <c r="F90" s="16">
        <f t="shared" si="10"/>
        <v>435000</v>
      </c>
    </row>
    <row r="91" spans="1:6" s="12" customFormat="1" ht="16.5" customHeight="1" x14ac:dyDescent="0.25">
      <c r="A91" s="35">
        <v>46</v>
      </c>
      <c r="B91" s="32" t="s">
        <v>45</v>
      </c>
      <c r="C91" s="15">
        <v>2</v>
      </c>
      <c r="D91" s="14">
        <v>110000</v>
      </c>
      <c r="E91" s="14">
        <v>8000</v>
      </c>
      <c r="F91" s="16">
        <f t="shared" si="10"/>
        <v>236000</v>
      </c>
    </row>
    <row r="92" spans="1:6" s="12" customFormat="1" ht="16.5" customHeight="1" x14ac:dyDescent="0.25">
      <c r="A92" s="35">
        <v>47</v>
      </c>
      <c r="B92" s="32" t="s">
        <v>69</v>
      </c>
      <c r="C92" s="15">
        <v>1</v>
      </c>
      <c r="D92" s="14">
        <v>230000</v>
      </c>
      <c r="E92" s="14">
        <v>8000</v>
      </c>
      <c r="F92" s="16">
        <f t="shared" si="10"/>
        <v>238000</v>
      </c>
    </row>
    <row r="93" spans="1:6" s="12" customFormat="1" ht="16.5" customHeight="1" x14ac:dyDescent="0.25">
      <c r="A93" s="35">
        <v>48</v>
      </c>
      <c r="B93" s="32" t="s">
        <v>70</v>
      </c>
      <c r="C93" s="15">
        <v>1</v>
      </c>
      <c r="D93" s="14">
        <v>220000</v>
      </c>
      <c r="E93" s="14">
        <v>8000</v>
      </c>
      <c r="F93" s="16">
        <f t="shared" si="10"/>
        <v>228000</v>
      </c>
    </row>
    <row r="94" spans="1:6" s="12" customFormat="1" ht="16.5" customHeight="1" x14ac:dyDescent="0.25">
      <c r="A94" s="35">
        <v>49</v>
      </c>
      <c r="B94" s="32" t="s">
        <v>32</v>
      </c>
      <c r="C94" s="15">
        <v>3</v>
      </c>
      <c r="D94" s="14">
        <v>205000</v>
      </c>
      <c r="E94" s="14">
        <v>8000</v>
      </c>
      <c r="F94" s="16">
        <f t="shared" si="10"/>
        <v>639000</v>
      </c>
    </row>
    <row r="95" spans="1:6" s="12" customFormat="1" ht="16.5" customHeight="1" x14ac:dyDescent="0.25">
      <c r="A95" s="35">
        <v>50</v>
      </c>
      <c r="B95" s="47" t="s">
        <v>42</v>
      </c>
      <c r="C95" s="48">
        <v>4</v>
      </c>
      <c r="D95" s="49">
        <v>210000</v>
      </c>
      <c r="E95" s="49">
        <v>8000</v>
      </c>
      <c r="F95" s="50">
        <f t="shared" si="10"/>
        <v>872000</v>
      </c>
    </row>
    <row r="96" spans="1:6" s="12" customFormat="1" ht="16.5" customHeight="1" x14ac:dyDescent="0.25">
      <c r="A96" s="35">
        <v>51</v>
      </c>
      <c r="B96" s="37" t="s">
        <v>33</v>
      </c>
      <c r="C96" s="45">
        <v>16</v>
      </c>
      <c r="D96" s="38">
        <v>114000</v>
      </c>
      <c r="E96" s="38">
        <v>8000</v>
      </c>
      <c r="F96" s="40">
        <f t="shared" si="10"/>
        <v>1952000</v>
      </c>
    </row>
    <row r="97" spans="1:6" s="12" customFormat="1" ht="16.5" customHeight="1" x14ac:dyDescent="0.25">
      <c r="A97" s="35">
        <v>52</v>
      </c>
      <c r="B97" s="37" t="s">
        <v>33</v>
      </c>
      <c r="C97" s="45">
        <v>0.5</v>
      </c>
      <c r="D97" s="38">
        <v>114000</v>
      </c>
      <c r="E97" s="38">
        <v>8000</v>
      </c>
      <c r="F97" s="40">
        <f t="shared" si="10"/>
        <v>61000</v>
      </c>
    </row>
    <row r="98" spans="1:6" s="12" customFormat="1" ht="16.5" customHeight="1" x14ac:dyDescent="0.25">
      <c r="A98" s="35">
        <v>52</v>
      </c>
      <c r="B98" s="37" t="s">
        <v>33</v>
      </c>
      <c r="C98" s="45">
        <v>0.5</v>
      </c>
      <c r="D98" s="38">
        <v>114000</v>
      </c>
      <c r="E98" s="38">
        <v>8000</v>
      </c>
      <c r="F98" s="40">
        <f t="shared" si="10"/>
        <v>61000</v>
      </c>
    </row>
    <row r="99" spans="1:6" s="12" customFormat="1" ht="16.5" customHeight="1" x14ac:dyDescent="0.25">
      <c r="A99" s="35">
        <v>53</v>
      </c>
      <c r="B99" s="37" t="s">
        <v>33</v>
      </c>
      <c r="C99" s="45">
        <v>0.5</v>
      </c>
      <c r="D99" s="38">
        <v>114000</v>
      </c>
      <c r="E99" s="38">
        <v>8000</v>
      </c>
      <c r="F99" s="40">
        <f t="shared" si="10"/>
        <v>61000</v>
      </c>
    </row>
    <row r="100" spans="1:6" s="41" customFormat="1" ht="16.5" customHeight="1" x14ac:dyDescent="0.25">
      <c r="A100" s="35">
        <v>54</v>
      </c>
      <c r="B100" s="37" t="s">
        <v>34</v>
      </c>
      <c r="C100" s="45">
        <v>2</v>
      </c>
      <c r="D100" s="38">
        <v>135000</v>
      </c>
      <c r="E100" s="38">
        <v>8000</v>
      </c>
      <c r="F100" s="40">
        <f t="shared" si="10"/>
        <v>286000</v>
      </c>
    </row>
    <row r="101" spans="1:6" s="41" customFormat="1" ht="16.5" customHeight="1" x14ac:dyDescent="0.25">
      <c r="A101" s="35">
        <v>55</v>
      </c>
      <c r="B101" s="14" t="s">
        <v>34</v>
      </c>
      <c r="C101" s="15">
        <v>3</v>
      </c>
      <c r="D101" s="14">
        <v>100000</v>
      </c>
      <c r="E101" s="14">
        <v>8000</v>
      </c>
      <c r="F101" s="16">
        <f t="shared" si="10"/>
        <v>324000</v>
      </c>
    </row>
    <row r="102" spans="1:6" s="41" customFormat="1" ht="16.5" customHeight="1" x14ac:dyDescent="0.25">
      <c r="A102" s="35">
        <v>56</v>
      </c>
      <c r="B102" s="14" t="s">
        <v>40</v>
      </c>
      <c r="C102" s="15">
        <v>1</v>
      </c>
      <c r="D102" s="14">
        <v>95700</v>
      </c>
      <c r="E102" s="14">
        <v>8000</v>
      </c>
      <c r="F102" s="16">
        <f t="shared" si="10"/>
        <v>103700</v>
      </c>
    </row>
    <row r="103" spans="1:6" s="41" customFormat="1" ht="16.5" customHeight="1" x14ac:dyDescent="0.25">
      <c r="A103" s="35">
        <v>57</v>
      </c>
      <c r="B103" s="14" t="s">
        <v>35</v>
      </c>
      <c r="C103" s="15">
        <v>1</v>
      </c>
      <c r="D103" s="14">
        <v>130000</v>
      </c>
      <c r="E103" s="14">
        <v>8000</v>
      </c>
      <c r="F103" s="16">
        <f t="shared" si="10"/>
        <v>138000</v>
      </c>
    </row>
    <row r="104" spans="1:6" s="41" customFormat="1" ht="16.5" customHeight="1" x14ac:dyDescent="0.25">
      <c r="A104" s="35">
        <v>58</v>
      </c>
      <c r="B104" s="14" t="s">
        <v>35</v>
      </c>
      <c r="C104" s="17">
        <v>0.5</v>
      </c>
      <c r="D104" s="14">
        <v>130000</v>
      </c>
      <c r="E104" s="14">
        <v>8000</v>
      </c>
      <c r="F104" s="16">
        <f t="shared" si="10"/>
        <v>69000</v>
      </c>
    </row>
    <row r="105" spans="1:6" s="41" customFormat="1" ht="16.5" customHeight="1" x14ac:dyDescent="0.25">
      <c r="A105" s="35">
        <v>59</v>
      </c>
      <c r="B105" s="14" t="s">
        <v>35</v>
      </c>
      <c r="C105" s="17">
        <v>0.5</v>
      </c>
      <c r="D105" s="14">
        <v>130000</v>
      </c>
      <c r="E105" s="14">
        <v>8000</v>
      </c>
      <c r="F105" s="16">
        <f t="shared" si="10"/>
        <v>69000</v>
      </c>
    </row>
    <row r="106" spans="1:6" s="41" customFormat="1" ht="16.5" customHeight="1" x14ac:dyDescent="0.25">
      <c r="A106" s="35">
        <v>60</v>
      </c>
      <c r="B106" s="16" t="s">
        <v>36</v>
      </c>
      <c r="C106" s="17">
        <v>2</v>
      </c>
      <c r="D106" s="16">
        <v>110000</v>
      </c>
      <c r="E106" s="14">
        <v>8000</v>
      </c>
      <c r="F106" s="16">
        <f t="shared" si="10"/>
        <v>236000</v>
      </c>
    </row>
    <row r="107" spans="1:6" s="41" customFormat="1" ht="16.5" customHeight="1" x14ac:dyDescent="0.25">
      <c r="A107" s="35">
        <v>61</v>
      </c>
      <c r="B107" s="16" t="s">
        <v>41</v>
      </c>
      <c r="C107" s="17">
        <v>1</v>
      </c>
      <c r="D107" s="16">
        <v>140000</v>
      </c>
      <c r="E107" s="14">
        <v>8000</v>
      </c>
      <c r="F107" s="16">
        <f t="shared" si="10"/>
        <v>148000</v>
      </c>
    </row>
    <row r="108" spans="1:6" s="41" customFormat="1" ht="16.5" customHeight="1" x14ac:dyDescent="0.25">
      <c r="A108" s="35">
        <v>62</v>
      </c>
      <c r="B108" s="16" t="s">
        <v>37</v>
      </c>
      <c r="C108" s="17">
        <v>1</v>
      </c>
      <c r="D108" s="16">
        <v>106000</v>
      </c>
      <c r="E108" s="14">
        <v>8000</v>
      </c>
      <c r="F108" s="16">
        <f t="shared" si="10"/>
        <v>114000</v>
      </c>
    </row>
    <row r="109" spans="1:6" s="41" customFormat="1" ht="16.5" customHeight="1" x14ac:dyDescent="0.25">
      <c r="A109" s="35">
        <v>63</v>
      </c>
      <c r="B109" s="46" t="s">
        <v>38</v>
      </c>
      <c r="C109" s="45">
        <v>4</v>
      </c>
      <c r="D109" s="38">
        <v>130000</v>
      </c>
      <c r="E109" s="38">
        <v>8000</v>
      </c>
      <c r="F109" s="40">
        <f t="shared" si="10"/>
        <v>552000</v>
      </c>
    </row>
    <row r="110" spans="1:6" s="41" customFormat="1" ht="16.5" customHeight="1" x14ac:dyDescent="0.25">
      <c r="A110" s="35">
        <v>64</v>
      </c>
      <c r="B110" s="46" t="s">
        <v>38</v>
      </c>
      <c r="C110" s="45">
        <v>0.5</v>
      </c>
      <c r="D110" s="38">
        <v>130000</v>
      </c>
      <c r="E110" s="38">
        <v>8000</v>
      </c>
      <c r="F110" s="40">
        <f t="shared" si="10"/>
        <v>69000</v>
      </c>
    </row>
    <row r="111" spans="1:6" s="41" customFormat="1" ht="16.5" customHeight="1" x14ac:dyDescent="0.25">
      <c r="A111" s="35">
        <v>65</v>
      </c>
      <c r="B111" s="46" t="s">
        <v>38</v>
      </c>
      <c r="C111" s="45">
        <v>0.5</v>
      </c>
      <c r="D111" s="38">
        <v>130000</v>
      </c>
      <c r="E111" s="38">
        <v>8000</v>
      </c>
      <c r="F111" s="40">
        <f t="shared" si="10"/>
        <v>69000</v>
      </c>
    </row>
    <row r="112" spans="1:6" s="41" customFormat="1" ht="16.5" customHeight="1" x14ac:dyDescent="0.25">
      <c r="A112" s="35">
        <v>66</v>
      </c>
      <c r="B112" s="46" t="s">
        <v>38</v>
      </c>
      <c r="C112" s="45">
        <v>0.5</v>
      </c>
      <c r="D112" s="38">
        <v>130000</v>
      </c>
      <c r="E112" s="38">
        <v>8000</v>
      </c>
      <c r="F112" s="40">
        <f t="shared" si="10"/>
        <v>69000</v>
      </c>
    </row>
    <row r="113" spans="1:6" s="41" customFormat="1" ht="16.5" customHeight="1" x14ac:dyDescent="0.25">
      <c r="A113" s="35">
        <v>67</v>
      </c>
      <c r="B113" s="46" t="s">
        <v>38</v>
      </c>
      <c r="C113" s="45">
        <v>0.5</v>
      </c>
      <c r="D113" s="38">
        <v>130000</v>
      </c>
      <c r="E113" s="38">
        <v>8000</v>
      </c>
      <c r="F113" s="40">
        <f t="shared" si="10"/>
        <v>69000</v>
      </c>
    </row>
    <row r="114" spans="1:6" s="41" customFormat="1" ht="16.5" customHeight="1" x14ac:dyDescent="0.25">
      <c r="A114" s="35">
        <v>68</v>
      </c>
      <c r="B114" s="46" t="s">
        <v>38</v>
      </c>
      <c r="C114" s="45">
        <v>0.5</v>
      </c>
      <c r="D114" s="38">
        <v>130000</v>
      </c>
      <c r="E114" s="38">
        <v>8000</v>
      </c>
      <c r="F114" s="40">
        <f t="shared" si="10"/>
        <v>69000</v>
      </c>
    </row>
    <row r="115" spans="1:6" s="41" customFormat="1" ht="16.5" customHeight="1" x14ac:dyDescent="0.25">
      <c r="A115" s="35">
        <v>69</v>
      </c>
      <c r="B115" s="46" t="s">
        <v>38</v>
      </c>
      <c r="C115" s="45">
        <v>0.5</v>
      </c>
      <c r="D115" s="38">
        <v>130000</v>
      </c>
      <c r="E115" s="38">
        <v>8000</v>
      </c>
      <c r="F115" s="40">
        <f t="shared" si="10"/>
        <v>69000</v>
      </c>
    </row>
    <row r="116" spans="1:6" s="41" customFormat="1" ht="16.5" customHeight="1" x14ac:dyDescent="0.25">
      <c r="A116" s="35">
        <v>70</v>
      </c>
      <c r="B116" s="46" t="s">
        <v>38</v>
      </c>
      <c r="C116" s="45">
        <v>0.5</v>
      </c>
      <c r="D116" s="38">
        <v>130000</v>
      </c>
      <c r="E116" s="38">
        <v>8000</v>
      </c>
      <c r="F116" s="40">
        <f t="shared" si="10"/>
        <v>69000</v>
      </c>
    </row>
    <row r="117" spans="1:6" s="41" customFormat="1" ht="16.5" customHeight="1" x14ac:dyDescent="0.25">
      <c r="A117" s="35">
        <v>71</v>
      </c>
      <c r="B117" s="46" t="s">
        <v>38</v>
      </c>
      <c r="C117" s="45">
        <v>0.5</v>
      </c>
      <c r="D117" s="38">
        <v>130000</v>
      </c>
      <c r="E117" s="38">
        <v>8000</v>
      </c>
      <c r="F117" s="40">
        <f t="shared" si="10"/>
        <v>69000</v>
      </c>
    </row>
    <row r="118" spans="1:6" s="41" customFormat="1" ht="16.5" customHeight="1" x14ac:dyDescent="0.25">
      <c r="A118" s="35">
        <v>72</v>
      </c>
      <c r="B118" s="46" t="s">
        <v>38</v>
      </c>
      <c r="C118" s="45">
        <v>0.5</v>
      </c>
      <c r="D118" s="38">
        <v>130000</v>
      </c>
      <c r="E118" s="38">
        <v>8000</v>
      </c>
      <c r="F118" s="40">
        <f t="shared" si="10"/>
        <v>69000</v>
      </c>
    </row>
    <row r="119" spans="1:6" s="41" customFormat="1" ht="16.5" customHeight="1" x14ac:dyDescent="0.25">
      <c r="A119" s="35">
        <v>73</v>
      </c>
      <c r="B119" s="46" t="s">
        <v>38</v>
      </c>
      <c r="C119" s="45">
        <v>0.5</v>
      </c>
      <c r="D119" s="38">
        <v>130000</v>
      </c>
      <c r="E119" s="38">
        <v>8000</v>
      </c>
      <c r="F119" s="40">
        <f t="shared" si="10"/>
        <v>69000</v>
      </c>
    </row>
    <row r="120" spans="1:6" s="41" customFormat="1" ht="16.5" customHeight="1" x14ac:dyDescent="0.25">
      <c r="A120" s="35">
        <v>74</v>
      </c>
      <c r="B120" s="46" t="s">
        <v>38</v>
      </c>
      <c r="C120" s="45">
        <v>0.5</v>
      </c>
      <c r="D120" s="38">
        <v>130000</v>
      </c>
      <c r="E120" s="38">
        <v>8000</v>
      </c>
      <c r="F120" s="40">
        <f t="shared" si="10"/>
        <v>69000</v>
      </c>
    </row>
    <row r="121" spans="1:6" s="41" customFormat="1" ht="16.5" customHeight="1" x14ac:dyDescent="0.25">
      <c r="A121" s="35">
        <v>75</v>
      </c>
      <c r="B121" s="46" t="s">
        <v>38</v>
      </c>
      <c r="C121" s="45">
        <v>0.5</v>
      </c>
      <c r="D121" s="38">
        <v>130000</v>
      </c>
      <c r="E121" s="38">
        <v>8000</v>
      </c>
      <c r="F121" s="40">
        <f t="shared" si="10"/>
        <v>69000</v>
      </c>
    </row>
    <row r="122" spans="1:6" s="41" customFormat="1" ht="16.5" customHeight="1" x14ac:dyDescent="0.25">
      <c r="A122" s="35">
        <v>76</v>
      </c>
      <c r="B122" s="46" t="s">
        <v>38</v>
      </c>
      <c r="C122" s="45">
        <v>0.5</v>
      </c>
      <c r="D122" s="38">
        <v>130000</v>
      </c>
      <c r="E122" s="38">
        <v>8000</v>
      </c>
      <c r="F122" s="40">
        <f t="shared" si="10"/>
        <v>69000</v>
      </c>
    </row>
    <row r="123" spans="1:6" s="41" customFormat="1" ht="16.5" customHeight="1" x14ac:dyDescent="0.25">
      <c r="A123" s="35">
        <v>77</v>
      </c>
      <c r="B123" s="46" t="s">
        <v>38</v>
      </c>
      <c r="C123" s="45">
        <v>0.5</v>
      </c>
      <c r="D123" s="38">
        <v>130000</v>
      </c>
      <c r="E123" s="38">
        <v>8000</v>
      </c>
      <c r="F123" s="40">
        <f t="shared" si="10"/>
        <v>69000</v>
      </c>
    </row>
    <row r="124" spans="1:6" s="41" customFormat="1" ht="16.5" customHeight="1" x14ac:dyDescent="0.25">
      <c r="A124" s="35">
        <v>78</v>
      </c>
      <c r="B124" s="46" t="s">
        <v>38</v>
      </c>
      <c r="C124" s="45">
        <v>0.5</v>
      </c>
      <c r="D124" s="38">
        <v>130000</v>
      </c>
      <c r="E124" s="38">
        <v>8000</v>
      </c>
      <c r="F124" s="40">
        <f t="shared" si="10"/>
        <v>69000</v>
      </c>
    </row>
    <row r="125" spans="1:6" s="41" customFormat="1" ht="16.5" customHeight="1" x14ac:dyDescent="0.25">
      <c r="A125" s="35">
        <v>79</v>
      </c>
      <c r="B125" s="46" t="s">
        <v>38</v>
      </c>
      <c r="C125" s="45">
        <v>0.5</v>
      </c>
      <c r="D125" s="38">
        <v>130000</v>
      </c>
      <c r="E125" s="38">
        <v>8000</v>
      </c>
      <c r="F125" s="40">
        <f t="shared" si="10"/>
        <v>69000</v>
      </c>
    </row>
    <row r="126" spans="1:6" s="41" customFormat="1" ht="16.5" customHeight="1" x14ac:dyDescent="0.25">
      <c r="A126" s="35">
        <v>80</v>
      </c>
      <c r="B126" s="46" t="s">
        <v>38</v>
      </c>
      <c r="C126" s="45">
        <v>0.5</v>
      </c>
      <c r="D126" s="38">
        <v>130000</v>
      </c>
      <c r="E126" s="38">
        <v>8000</v>
      </c>
      <c r="F126" s="40">
        <f t="shared" si="10"/>
        <v>69000</v>
      </c>
    </row>
    <row r="127" spans="1:6" s="41" customFormat="1" ht="16.5" customHeight="1" x14ac:dyDescent="0.25">
      <c r="A127" s="35">
        <v>81</v>
      </c>
      <c r="B127" s="46" t="s">
        <v>38</v>
      </c>
      <c r="C127" s="45">
        <v>0.5</v>
      </c>
      <c r="D127" s="38">
        <v>130000</v>
      </c>
      <c r="E127" s="38">
        <v>8000</v>
      </c>
      <c r="F127" s="40">
        <f t="shared" si="10"/>
        <v>69000</v>
      </c>
    </row>
    <row r="128" spans="1:6" s="41" customFormat="1" ht="16.5" customHeight="1" x14ac:dyDescent="0.25">
      <c r="A128" s="35">
        <v>82</v>
      </c>
      <c r="B128" s="46" t="s">
        <v>38</v>
      </c>
      <c r="C128" s="45">
        <v>0.5</v>
      </c>
      <c r="D128" s="38">
        <v>130000</v>
      </c>
      <c r="E128" s="38">
        <v>8000</v>
      </c>
      <c r="F128" s="40">
        <f t="shared" si="10"/>
        <v>69000</v>
      </c>
    </row>
    <row r="129" spans="1:6" s="41" customFormat="1" ht="16.5" customHeight="1" x14ac:dyDescent="0.25">
      <c r="A129" s="35">
        <v>83</v>
      </c>
      <c r="B129" s="46" t="s">
        <v>38</v>
      </c>
      <c r="C129" s="45">
        <v>0.5</v>
      </c>
      <c r="D129" s="38">
        <v>130000</v>
      </c>
      <c r="E129" s="38">
        <v>8000</v>
      </c>
      <c r="F129" s="40">
        <f t="shared" si="10"/>
        <v>69000</v>
      </c>
    </row>
    <row r="130" spans="1:6" s="41" customFormat="1" ht="16.5" customHeight="1" x14ac:dyDescent="0.25">
      <c r="A130" s="35">
        <v>84</v>
      </c>
      <c r="B130" s="46" t="s">
        <v>38</v>
      </c>
      <c r="C130" s="45">
        <v>0.5</v>
      </c>
      <c r="D130" s="38">
        <v>130000</v>
      </c>
      <c r="E130" s="38">
        <v>8000</v>
      </c>
      <c r="F130" s="40">
        <f t="shared" si="10"/>
        <v>69000</v>
      </c>
    </row>
    <row r="131" spans="1:6" s="41" customFormat="1" ht="16.5" customHeight="1" x14ac:dyDescent="0.25">
      <c r="A131" s="35">
        <v>85</v>
      </c>
      <c r="B131" s="46" t="s">
        <v>38</v>
      </c>
      <c r="C131" s="45">
        <v>0.5</v>
      </c>
      <c r="D131" s="38">
        <v>130000</v>
      </c>
      <c r="E131" s="38">
        <v>8000</v>
      </c>
      <c r="F131" s="40">
        <f t="shared" si="10"/>
        <v>69000</v>
      </c>
    </row>
    <row r="132" spans="1:6" s="41" customFormat="1" ht="16.5" customHeight="1" x14ac:dyDescent="0.25">
      <c r="A132" s="35">
        <v>86</v>
      </c>
      <c r="B132" s="46" t="s">
        <v>38</v>
      </c>
      <c r="C132" s="45">
        <v>0.5</v>
      </c>
      <c r="D132" s="38">
        <v>130000</v>
      </c>
      <c r="E132" s="38">
        <v>8000</v>
      </c>
      <c r="F132" s="40">
        <f t="shared" si="10"/>
        <v>69000</v>
      </c>
    </row>
    <row r="133" spans="1:6" s="41" customFormat="1" ht="16.5" customHeight="1" x14ac:dyDescent="0.25">
      <c r="A133" s="35">
        <v>87</v>
      </c>
      <c r="B133" s="46" t="s">
        <v>38</v>
      </c>
      <c r="C133" s="45">
        <v>0.5</v>
      </c>
      <c r="D133" s="38">
        <v>130000</v>
      </c>
      <c r="E133" s="38">
        <v>8000</v>
      </c>
      <c r="F133" s="40">
        <f t="shared" si="10"/>
        <v>69000</v>
      </c>
    </row>
    <row r="134" spans="1:6" s="12" customFormat="1" ht="18.75" customHeight="1" x14ac:dyDescent="0.25">
      <c r="A134" s="35">
        <v>88</v>
      </c>
      <c r="B134" s="46" t="s">
        <v>38</v>
      </c>
      <c r="C134" s="45">
        <v>0.5</v>
      </c>
      <c r="D134" s="38">
        <v>130000</v>
      </c>
      <c r="E134" s="38">
        <v>8000</v>
      </c>
      <c r="F134" s="40">
        <f t="shared" si="10"/>
        <v>69000</v>
      </c>
    </row>
    <row r="135" spans="1:6" s="12" customFormat="1" ht="18.75" customHeight="1" x14ac:dyDescent="0.25">
      <c r="A135" s="35">
        <v>89</v>
      </c>
      <c r="B135" s="46" t="s">
        <v>38</v>
      </c>
      <c r="C135" s="45">
        <v>0.5</v>
      </c>
      <c r="D135" s="38">
        <v>130000</v>
      </c>
      <c r="E135" s="38">
        <v>8000</v>
      </c>
      <c r="F135" s="40">
        <f t="shared" si="10"/>
        <v>69000</v>
      </c>
    </row>
    <row r="136" spans="1:6" s="12" customFormat="1" ht="18.75" customHeight="1" x14ac:dyDescent="0.25">
      <c r="A136" s="35">
        <v>90</v>
      </c>
      <c r="B136" s="46" t="s">
        <v>38</v>
      </c>
      <c r="C136" s="45">
        <v>0.5</v>
      </c>
      <c r="D136" s="38">
        <v>130000</v>
      </c>
      <c r="E136" s="38">
        <v>8000</v>
      </c>
      <c r="F136" s="40">
        <f t="shared" si="10"/>
        <v>69000</v>
      </c>
    </row>
    <row r="137" spans="1:6" s="12" customFormat="1" ht="18.75" customHeight="1" x14ac:dyDescent="0.25">
      <c r="A137" s="35">
        <v>91</v>
      </c>
      <c r="B137" s="46" t="s">
        <v>38</v>
      </c>
      <c r="C137" s="45">
        <v>0.5</v>
      </c>
      <c r="D137" s="38">
        <v>130000</v>
      </c>
      <c r="E137" s="38">
        <v>8000</v>
      </c>
      <c r="F137" s="40">
        <f t="shared" si="10"/>
        <v>69000</v>
      </c>
    </row>
    <row r="138" spans="1:6" s="12" customFormat="1" ht="16.5" customHeight="1" x14ac:dyDescent="0.25">
      <c r="A138" s="35">
        <v>92</v>
      </c>
      <c r="B138" s="46" t="s">
        <v>38</v>
      </c>
      <c r="C138" s="45">
        <v>0.5</v>
      </c>
      <c r="D138" s="38">
        <v>130000</v>
      </c>
      <c r="E138" s="38">
        <v>8000</v>
      </c>
      <c r="F138" s="40">
        <f t="shared" si="10"/>
        <v>69000</v>
      </c>
    </row>
    <row r="139" spans="1:6" s="41" customFormat="1" ht="16.5" customHeight="1" x14ac:dyDescent="0.25">
      <c r="A139" s="35">
        <v>93</v>
      </c>
      <c r="B139" s="46" t="s">
        <v>38</v>
      </c>
      <c r="C139" s="45">
        <v>0.5</v>
      </c>
      <c r="D139" s="38">
        <v>130000</v>
      </c>
      <c r="E139" s="38">
        <v>8000</v>
      </c>
      <c r="F139" s="40">
        <f t="shared" si="10"/>
        <v>69000</v>
      </c>
    </row>
    <row r="140" spans="1:6" s="12" customFormat="1" ht="16.5" customHeight="1" x14ac:dyDescent="0.25">
      <c r="A140" s="35">
        <v>94</v>
      </c>
      <c r="B140" s="46" t="s">
        <v>38</v>
      </c>
      <c r="C140" s="45">
        <v>0.5</v>
      </c>
      <c r="D140" s="38">
        <v>130000</v>
      </c>
      <c r="E140" s="38">
        <v>8000</v>
      </c>
      <c r="F140" s="40">
        <f t="shared" si="10"/>
        <v>69000</v>
      </c>
    </row>
    <row r="141" spans="1:6" s="42" customFormat="1" ht="21" customHeight="1" x14ac:dyDescent="0.25">
      <c r="A141" s="35">
        <v>95</v>
      </c>
      <c r="B141" s="46" t="s">
        <v>38</v>
      </c>
      <c r="C141" s="45">
        <v>0.5</v>
      </c>
      <c r="D141" s="38">
        <v>130000</v>
      </c>
      <c r="E141" s="38">
        <v>8000</v>
      </c>
      <c r="F141" s="40">
        <f t="shared" si="10"/>
        <v>69000</v>
      </c>
    </row>
    <row r="142" spans="1:6" s="42" customFormat="1" ht="21" customHeight="1" x14ac:dyDescent="0.25">
      <c r="A142" s="35">
        <v>96</v>
      </c>
      <c r="B142" s="46" t="s">
        <v>71</v>
      </c>
      <c r="C142" s="45">
        <v>1</v>
      </c>
      <c r="D142" s="38">
        <v>110000</v>
      </c>
      <c r="E142" s="38">
        <v>8000</v>
      </c>
      <c r="F142" s="38">
        <f t="shared" si="10"/>
        <v>118000</v>
      </c>
    </row>
    <row r="143" spans="1:6" s="43" customFormat="1" ht="23.25" customHeight="1" x14ac:dyDescent="0.25">
      <c r="A143" s="82" t="s">
        <v>68</v>
      </c>
      <c r="B143" s="81"/>
      <c r="C143" s="80"/>
      <c r="D143" s="81"/>
      <c r="E143" s="81"/>
      <c r="F143" s="81"/>
    </row>
    <row r="144" spans="1:6" s="42" customFormat="1" ht="16.5" customHeight="1" thickBot="1" x14ac:dyDescent="0.3">
      <c r="A144" s="35">
        <v>95</v>
      </c>
      <c r="B144" s="46" t="s">
        <v>61</v>
      </c>
      <c r="C144" s="45">
        <v>22</v>
      </c>
      <c r="D144" s="38">
        <v>100000</v>
      </c>
      <c r="E144" s="38">
        <v>8000</v>
      </c>
      <c r="F144" s="40">
        <f t="shared" ref="F144" si="11">C144*(D144+E144)</f>
        <v>2376000</v>
      </c>
    </row>
    <row r="145" spans="1:6" x14ac:dyDescent="0.25">
      <c r="A145" s="83" t="s">
        <v>5</v>
      </c>
      <c r="B145" s="84"/>
      <c r="C145" s="56">
        <f>SUM(C87:C142)+C144</f>
        <v>90.5</v>
      </c>
      <c r="D145" s="56">
        <f t="shared" ref="D145:F145" si="12">SUM(D87:D142)+D144</f>
        <v>7744700</v>
      </c>
      <c r="E145" s="56">
        <f t="shared" si="12"/>
        <v>456000</v>
      </c>
      <c r="F145" s="56">
        <f t="shared" si="12"/>
        <v>12346700</v>
      </c>
    </row>
    <row r="146" spans="1:6" ht="17.25" customHeight="1" x14ac:dyDescent="0.25">
      <c r="A146" s="85" t="s">
        <v>62</v>
      </c>
      <c r="B146" s="85"/>
      <c r="C146" s="72">
        <v>235.5</v>
      </c>
      <c r="D146" s="33">
        <v>16198850</v>
      </c>
      <c r="E146" s="33">
        <v>752000</v>
      </c>
      <c r="F146" s="33">
        <v>42319450</v>
      </c>
    </row>
    <row r="147" spans="1:6" x14ac:dyDescent="0.25">
      <c r="A147" s="59"/>
      <c r="B147" s="60"/>
      <c r="C147" s="55"/>
      <c r="D147" s="61"/>
      <c r="E147" s="61"/>
      <c r="F147" s="62"/>
    </row>
    <row r="148" spans="1:6" x14ac:dyDescent="0.25">
      <c r="A148" s="73" t="s">
        <v>63</v>
      </c>
      <c r="B148" s="74"/>
      <c r="C148" s="75"/>
      <c r="D148" s="74"/>
      <c r="E148" s="74"/>
      <c r="F148" s="76"/>
    </row>
    <row r="149" spans="1:6" x14ac:dyDescent="0.25">
      <c r="A149" s="63"/>
      <c r="B149" s="64" t="s">
        <v>64</v>
      </c>
      <c r="C149" s="57"/>
      <c r="D149" s="57"/>
      <c r="E149" s="57"/>
      <c r="F149" s="58"/>
    </row>
    <row r="150" spans="1:6" x14ac:dyDescent="0.25">
      <c r="A150" s="69"/>
      <c r="B150" s="69"/>
      <c r="D150" s="70"/>
      <c r="E150" s="70"/>
      <c r="F150" s="70"/>
    </row>
    <row r="151" spans="1:6" ht="15" x14ac:dyDescent="0.25">
      <c r="A151"/>
      <c r="B151"/>
      <c r="C151"/>
      <c r="D151"/>
      <c r="E151"/>
      <c r="F151"/>
    </row>
    <row r="152" spans="1:6" ht="15" x14ac:dyDescent="0.25">
      <c r="A152"/>
      <c r="B152"/>
      <c r="C152"/>
      <c r="D152"/>
      <c r="E152"/>
      <c r="F152"/>
    </row>
    <row r="153" spans="1:6" ht="15" x14ac:dyDescent="0.25">
      <c r="A153"/>
      <c r="B153"/>
      <c r="C153"/>
      <c r="D153"/>
      <c r="E153"/>
      <c r="F153"/>
    </row>
  </sheetData>
  <mergeCells count="48">
    <mergeCell ref="A33:B33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A14:B14"/>
    <mergeCell ref="D3:F3"/>
    <mergeCell ref="A23:B23"/>
    <mergeCell ref="A24:F24"/>
    <mergeCell ref="B25:B26"/>
    <mergeCell ref="C25:C26"/>
    <mergeCell ref="D25:D26"/>
    <mergeCell ref="E25:E26"/>
    <mergeCell ref="F25:F26"/>
    <mergeCell ref="A15:F15"/>
    <mergeCell ref="D2:F2"/>
    <mergeCell ref="D1:F1"/>
    <mergeCell ref="A10:F10"/>
    <mergeCell ref="D4:F4"/>
    <mergeCell ref="B5:F5"/>
    <mergeCell ref="A9:F9"/>
    <mergeCell ref="A77:B77"/>
    <mergeCell ref="A78:F78"/>
    <mergeCell ref="A34:F34"/>
    <mergeCell ref="A36:B36"/>
    <mergeCell ref="A37:F37"/>
    <mergeCell ref="A43:B43"/>
    <mergeCell ref="A64:F64"/>
    <mergeCell ref="A44:F44"/>
    <mergeCell ref="A71:B71"/>
    <mergeCell ref="A72:F72"/>
    <mergeCell ref="A51:B51"/>
    <mergeCell ref="A52:F52"/>
    <mergeCell ref="A57:B57"/>
    <mergeCell ref="A58:F58"/>
    <mergeCell ref="A63:B63"/>
    <mergeCell ref="A148:F148"/>
    <mergeCell ref="A85:B85"/>
    <mergeCell ref="A86:F86"/>
    <mergeCell ref="A143:F143"/>
    <mergeCell ref="A145:B145"/>
    <mergeCell ref="A146:B146"/>
  </mergeCells>
  <pageMargins left="0.19685039370078741" right="0" top="0" bottom="0" header="0.23622047244094491" footer="0.31496062992125984"/>
  <pageSetup paperSize="9" scale="55" orientation="portrait" verticalDpi="1200" r:id="rId1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2022-3</vt:lpstr>
      <vt:lpstr>'2022-3'!Print_Area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2024-12-30T17:13:31Z</dcterms:modified>
</cp:coreProperties>
</file>