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963CA00E-11BF-4413-A1C3-6F87121C4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3" sheetId="4" r:id="rId1"/>
  </sheets>
  <definedNames>
    <definedName name="_xlnm.Print_Area" localSheetId="0">'2022-3'!$A$1:$F$135</definedName>
  </definedNames>
  <calcPr calcId="191029"/>
</workbook>
</file>

<file path=xl/calcChain.xml><?xml version="1.0" encoding="utf-8"?>
<calcChain xmlns="http://schemas.openxmlformats.org/spreadsheetml/2006/main">
  <c r="F127" i="4" l="1"/>
  <c r="F92" i="4"/>
  <c r="F97" i="4"/>
  <c r="F18" i="4"/>
  <c r="F87" i="4"/>
  <c r="F85" i="4"/>
  <c r="F78" i="4"/>
  <c r="F124" i="4"/>
  <c r="F125" i="4"/>
  <c r="F126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89" i="4"/>
  <c r="F90" i="4"/>
  <c r="F81" i="4"/>
  <c r="F82" i="4" l="1"/>
  <c r="F83" i="4"/>
  <c r="F84" i="4"/>
  <c r="C29" i="4"/>
  <c r="D29" i="4"/>
  <c r="E29" i="4"/>
  <c r="D130" i="4"/>
  <c r="E130" i="4"/>
  <c r="F98" i="4"/>
  <c r="F99" i="4"/>
  <c r="F100" i="4"/>
  <c r="F114" i="4"/>
  <c r="F115" i="4"/>
  <c r="F116" i="4"/>
  <c r="F117" i="4"/>
  <c r="F118" i="4"/>
  <c r="F119" i="4"/>
  <c r="F120" i="4"/>
  <c r="F121" i="4"/>
  <c r="F122" i="4"/>
  <c r="F123" i="4"/>
  <c r="F96" i="4"/>
  <c r="C130" i="4"/>
  <c r="E38" i="4" l="1"/>
  <c r="D38" i="4"/>
  <c r="C38" i="4"/>
  <c r="F95" i="4" l="1"/>
  <c r="F94" i="4"/>
  <c r="F93" i="4"/>
  <c r="F91" i="4"/>
  <c r="F88" i="4"/>
  <c r="F86" i="4"/>
  <c r="F80" i="4"/>
  <c r="F79" i="4"/>
  <c r="F77" i="4"/>
  <c r="F76" i="4"/>
  <c r="F75" i="4"/>
  <c r="E73" i="4"/>
  <c r="D73" i="4"/>
  <c r="C73" i="4"/>
  <c r="F72" i="4"/>
  <c r="F71" i="4"/>
  <c r="F70" i="4"/>
  <c r="F69" i="4"/>
  <c r="F68" i="4"/>
  <c r="E65" i="4"/>
  <c r="D65" i="4"/>
  <c r="C65" i="4"/>
  <c r="F64" i="4"/>
  <c r="F63" i="4"/>
  <c r="F62" i="4"/>
  <c r="E59" i="4"/>
  <c r="D59" i="4"/>
  <c r="C59" i="4"/>
  <c r="F58" i="4"/>
  <c r="F57" i="4"/>
  <c r="F56" i="4"/>
  <c r="E53" i="4"/>
  <c r="D53" i="4"/>
  <c r="C53" i="4"/>
  <c r="F52" i="4"/>
  <c r="F51" i="4"/>
  <c r="F50" i="4"/>
  <c r="F49" i="4"/>
  <c r="F48" i="4"/>
  <c r="E45" i="4"/>
  <c r="D45" i="4"/>
  <c r="C45" i="4"/>
  <c r="F44" i="4"/>
  <c r="F43" i="4"/>
  <c r="F42" i="4"/>
  <c r="F41" i="4"/>
  <c r="F37" i="4"/>
  <c r="F36" i="4"/>
  <c r="F35" i="4"/>
  <c r="F34" i="4"/>
  <c r="F33" i="4"/>
  <c r="F32" i="4"/>
  <c r="F31" i="4"/>
  <c r="F28" i="4"/>
  <c r="F25" i="4"/>
  <c r="F23" i="4"/>
  <c r="F21" i="4"/>
  <c r="E19" i="4"/>
  <c r="D19" i="4"/>
  <c r="C19" i="4"/>
  <c r="F17" i="4"/>
  <c r="F16" i="4"/>
  <c r="F15" i="4"/>
  <c r="F14" i="4"/>
  <c r="F13" i="4"/>
  <c r="F12" i="4"/>
  <c r="F11" i="4"/>
  <c r="F29" i="4" l="1"/>
  <c r="C132" i="4"/>
  <c r="F130" i="4"/>
  <c r="F38" i="4"/>
  <c r="F65" i="4"/>
  <c r="F45" i="4"/>
  <c r="D132" i="4"/>
  <c r="E132" i="4"/>
  <c r="F19" i="4"/>
  <c r="F53" i="4"/>
  <c r="F59" i="4"/>
  <c r="F73" i="4"/>
  <c r="F132" i="4" l="1"/>
</calcChain>
</file>

<file path=xl/sharedStrings.xml><?xml version="1.0" encoding="utf-8"?>
<sst xmlns="http://schemas.openxmlformats.org/spreadsheetml/2006/main" count="129" uniqueCount="60">
  <si>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</si>
  <si>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</si>
  <si>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</si>
  <si>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</si>
  <si>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</si>
  <si>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</si>
  <si>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</si>
  <si>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</si>
  <si>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</si>
  <si>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</si>
  <si>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</si>
  <si>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</si>
  <si>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</si>
  <si>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</si>
  <si>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</si>
  <si>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</si>
  <si>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</si>
  <si>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</si>
  <si>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</si>
  <si>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</si>
  <si>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</si>
  <si>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</si>
  <si>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</si>
  <si>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</si>
  <si>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</si>
  <si>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</si>
  <si>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</si>
  <si>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</si>
  <si>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</si>
  <si>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</si>
  <si>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</si>
  <si>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</si>
  <si>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</si>
  <si>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</si>
  <si>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</si>
  <si>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</si>
  <si>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</si>
  <si>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</si>
  <si>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</si>
  <si>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</si>
  <si>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</si>
  <si>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</si>
  <si>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</si>
  <si>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</si>
  <si>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</si>
  <si>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</si>
  <si>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</si>
  <si>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</si>
  <si>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</si>
  <si>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</si>
  <si>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</si>
  <si>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</si>
  <si>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</si>
  <si>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</si>
  <si>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</si>
  <si>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</si>
  <si>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 xml:space="preserve">   Ֆին. բաժնի պետª                           Սեյրան Գրիգորյան</t>
  </si>
  <si>
    <t>Հսկիչ Մաքենաս Վանքի</t>
  </si>
  <si>
    <t>Վարորդ     ուղերթ կատարելիս յուրաքանչյուր ԿՄ համար հաշվարկել 25 դրամ եթե գումարը գերազանցում է 95700վճարել գերեզանցված գումարը եթե ոչ վճարել նվազագույնը</t>
  </si>
  <si>
    <t xml:space="preserve">Տրանսպորտային միջոցների շահագործման Տեսուչ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</si>
</sst>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5" fillId="4" borderId="5" xfId="0" applyFont="1" applyFill="1" applyBorder="1" applyAlignment="1">
      <alignment wrapText="1" shrinkToFit="1"/>
    </xf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1" fillId="0" borderId="0" xfId="0" applyFont="1" applyAlignment="1">
      <alignment horizontal="left"/>
    </xf>
    <xf numFmtId="0" fontId="17" fillId="0" borderId="0" xfId="0" applyFont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8" fillId="0" borderId="0" xfId="0" applyFont="1"/>
    <xf numFmtId="0" fontId="6" fillId="0" borderId="0" xfId="0" applyFont="1"/>
    <xf numFmtId="0" fontId="3" fillId="0" borderId="0" xfId="0" applyFont="1"/>
    <xf numFmtId="0" fontId="16" fillId="0" borderId="29" xfId="0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view="pageBreakPreview" topLeftCell="A18" zoomScaleNormal="100" zoomScaleSheetLayoutView="100" workbookViewId="0">
      <selection activeCell="E33" sqref="E33"/>
    </sheetView>
  </sheetViews>
  <sheetFormatPr defaultRowHeight="15.75" x14ac:dyDescent="0.25"/>
  <cols>
    <col min="1" max="1" width="6.42578125" style="8" customWidth="1"/>
    <col min="2" max="2" width="96.1406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60" t="s">
        <v>53</v>
      </c>
      <c r="E1" s="60"/>
      <c r="F1" s="60"/>
    </row>
    <row r="2" spans="1:8" ht="17.25" x14ac:dyDescent="0.3">
      <c r="D2" s="59" t="s">
        <v>54</v>
      </c>
      <c r="E2" s="59"/>
      <c r="F2" s="59"/>
    </row>
    <row r="3" spans="1:8" ht="17.25" x14ac:dyDescent="0.25">
      <c r="D3" s="58">
        <v>2023</v>
      </c>
      <c r="E3" s="58"/>
      <c r="F3" s="58"/>
    </row>
    <row r="4" spans="1:8" s="2" customFormat="1" ht="7.5" hidden="1" customHeight="1" x14ac:dyDescent="0.3">
      <c r="A4" s="3"/>
      <c r="B4" s="4"/>
      <c r="C4" s="5"/>
      <c r="D4" s="62"/>
      <c r="E4" s="62"/>
      <c r="F4" s="62"/>
    </row>
    <row r="5" spans="1:8" s="7" customFormat="1" ht="35.25" customHeight="1" thickBot="1" x14ac:dyDescent="0.3">
      <c r="A5" s="6"/>
      <c r="B5" s="63" t="s">
        <v>52</v>
      </c>
      <c r="C5" s="63"/>
      <c r="D5" s="63"/>
      <c r="E5" s="63"/>
      <c r="F5" s="63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64"/>
      <c r="B9" s="65"/>
      <c r="C9" s="65"/>
      <c r="D9" s="65"/>
      <c r="E9" s="65"/>
      <c r="F9" s="65"/>
    </row>
    <row r="10" spans="1:8" s="13" customFormat="1" ht="22.5" customHeight="1" x14ac:dyDescent="0.25">
      <c r="A10" s="61" t="s">
        <v>6</v>
      </c>
      <c r="B10" s="61"/>
      <c r="C10" s="61"/>
      <c r="D10" s="61"/>
      <c r="E10" s="61"/>
      <c r="F10" s="61"/>
      <c r="H10" s="14"/>
    </row>
    <row r="11" spans="1:8" s="13" customFormat="1" ht="18" customHeight="1" x14ac:dyDescent="0.25">
      <c r="A11" s="15">
        <v>1</v>
      </c>
      <c r="B11" s="15" t="s">
        <v>7</v>
      </c>
      <c r="C11" s="16">
        <v>1</v>
      </c>
      <c r="D11" s="15">
        <v>555000</v>
      </c>
      <c r="E11" s="15">
        <v>8000</v>
      </c>
      <c r="F11" s="15">
        <f>+E11+D11</f>
        <v>563000</v>
      </c>
      <c r="H11" s="14"/>
    </row>
    <row r="12" spans="1:8" s="13" customFormat="1" ht="14.25" customHeight="1" x14ac:dyDescent="0.25">
      <c r="A12" s="15">
        <v>2</v>
      </c>
      <c r="B12" s="15" t="s">
        <v>8</v>
      </c>
      <c r="C12" s="16">
        <v>1</v>
      </c>
      <c r="D12" s="15">
        <v>450000</v>
      </c>
      <c r="E12" s="15">
        <v>8000</v>
      </c>
      <c r="F12" s="15">
        <f t="shared" ref="F12:F18" si="0">+E12+D12</f>
        <v>458000</v>
      </c>
    </row>
    <row r="13" spans="1:8" s="13" customFormat="1" ht="14.25" customHeight="1" x14ac:dyDescent="0.25">
      <c r="A13" s="15">
        <v>3</v>
      </c>
      <c r="B13" s="17" t="s">
        <v>9</v>
      </c>
      <c r="C13" s="18">
        <v>1</v>
      </c>
      <c r="D13" s="17">
        <v>330000</v>
      </c>
      <c r="E13" s="15">
        <v>8000</v>
      </c>
      <c r="F13" s="15">
        <f t="shared" si="0"/>
        <v>338000</v>
      </c>
    </row>
    <row r="14" spans="1:8" s="13" customFormat="1" ht="14.25" customHeight="1" x14ac:dyDescent="0.25">
      <c r="A14" s="15">
        <v>4</v>
      </c>
      <c r="B14" s="17" t="s">
        <v>9</v>
      </c>
      <c r="C14" s="18">
        <v>1</v>
      </c>
      <c r="D14" s="17">
        <v>330000</v>
      </c>
      <c r="E14" s="15">
        <v>8000</v>
      </c>
      <c r="F14" s="15">
        <f t="shared" si="0"/>
        <v>338000</v>
      </c>
    </row>
    <row r="15" spans="1:8" s="13" customFormat="1" ht="14.25" customHeight="1" x14ac:dyDescent="0.25">
      <c r="A15" s="15">
        <v>5</v>
      </c>
      <c r="B15" s="17" t="s">
        <v>10</v>
      </c>
      <c r="C15" s="42">
        <v>2</v>
      </c>
      <c r="D15" s="17">
        <v>255000</v>
      </c>
      <c r="E15" s="17">
        <v>8000</v>
      </c>
      <c r="F15" s="17">
        <f>C15*(D15+E15)</f>
        <v>526000</v>
      </c>
    </row>
    <row r="16" spans="1:8" s="13" customFormat="1" ht="14.25" customHeight="1" x14ac:dyDescent="0.25">
      <c r="A16" s="15">
        <v>6</v>
      </c>
      <c r="B16" s="17" t="s">
        <v>11</v>
      </c>
      <c r="C16" s="42">
        <v>1</v>
      </c>
      <c r="D16" s="17">
        <v>245000</v>
      </c>
      <c r="E16" s="17">
        <v>8000</v>
      </c>
      <c r="F16" s="17">
        <f>C16*(D16+E16)</f>
        <v>253000</v>
      </c>
    </row>
    <row r="17" spans="1:11" s="13" customFormat="1" ht="14.25" customHeight="1" x14ac:dyDescent="0.25">
      <c r="A17" s="15">
        <v>7</v>
      </c>
      <c r="B17" s="17" t="s">
        <v>12</v>
      </c>
      <c r="C17" s="18">
        <v>1</v>
      </c>
      <c r="D17" s="17">
        <v>235000</v>
      </c>
      <c r="E17" s="17">
        <v>8000</v>
      </c>
      <c r="F17" s="17">
        <f t="shared" si="0"/>
        <v>243000</v>
      </c>
    </row>
    <row r="18" spans="1:11" s="13" customFormat="1" ht="14.25" customHeight="1" thickBot="1" x14ac:dyDescent="0.3">
      <c r="A18" s="41">
        <v>8</v>
      </c>
      <c r="B18" s="17" t="s">
        <v>11</v>
      </c>
      <c r="C18" s="18">
        <v>1</v>
      </c>
      <c r="D18" s="17">
        <v>285000</v>
      </c>
      <c r="E18" s="17">
        <v>8000</v>
      </c>
      <c r="F18" s="17">
        <f t="shared" si="0"/>
        <v>293000</v>
      </c>
    </row>
    <row r="19" spans="1:11" s="13" customFormat="1" ht="16.5" customHeight="1" thickBot="1" x14ac:dyDescent="0.3">
      <c r="A19" s="66" t="s">
        <v>13</v>
      </c>
      <c r="B19" s="67"/>
      <c r="C19" s="20">
        <f>SUM(C11:C18)</f>
        <v>9</v>
      </c>
      <c r="D19" s="21">
        <f>SUM(D11:D18)</f>
        <v>2685000</v>
      </c>
      <c r="E19" s="22">
        <f>SUM(E11:E18)</f>
        <v>64000</v>
      </c>
      <c r="F19" s="22">
        <f>SUM(F11:F18)</f>
        <v>3012000</v>
      </c>
    </row>
    <row r="20" spans="1:11" s="13" customFormat="1" ht="16.5" customHeight="1" thickBot="1" x14ac:dyDescent="0.3">
      <c r="A20" s="68" t="s">
        <v>14</v>
      </c>
      <c r="B20" s="68"/>
      <c r="C20" s="68"/>
      <c r="D20" s="68"/>
      <c r="E20" s="68"/>
      <c r="F20" s="68"/>
    </row>
    <row r="21" spans="1:11" s="13" customFormat="1" ht="18" customHeight="1" thickBot="1" x14ac:dyDescent="0.3">
      <c r="A21" s="23">
        <v>1</v>
      </c>
      <c r="B21" s="69" t="s">
        <v>15</v>
      </c>
      <c r="C21" s="71">
        <v>11</v>
      </c>
      <c r="D21" s="73">
        <v>201250</v>
      </c>
      <c r="E21" s="73">
        <v>8000</v>
      </c>
      <c r="F21" s="75">
        <f>C21*(D21+E21)</f>
        <v>2301750</v>
      </c>
    </row>
    <row r="22" spans="1:11" s="13" customFormat="1" ht="18" customHeight="1" thickBot="1" x14ac:dyDescent="0.3">
      <c r="A22" s="23"/>
      <c r="B22" s="70"/>
      <c r="C22" s="72"/>
      <c r="D22" s="74"/>
      <c r="E22" s="74"/>
      <c r="F22" s="76"/>
    </row>
    <row r="23" spans="1:11" s="13" customFormat="1" ht="17.25" customHeight="1" thickBot="1" x14ac:dyDescent="0.3">
      <c r="A23" s="23">
        <v>2</v>
      </c>
      <c r="B23" s="69" t="s">
        <v>16</v>
      </c>
      <c r="C23" s="71">
        <v>10</v>
      </c>
      <c r="D23" s="73">
        <v>212750</v>
      </c>
      <c r="E23" s="73">
        <v>8000</v>
      </c>
      <c r="F23" s="75">
        <f>C23*(D23+E23)</f>
        <v>2207500</v>
      </c>
    </row>
    <row r="24" spans="1:11" s="13" customFormat="1" ht="19.5" customHeight="1" thickBot="1" x14ac:dyDescent="0.3">
      <c r="A24" s="23"/>
      <c r="B24" s="70"/>
      <c r="C24" s="72"/>
      <c r="D24" s="74"/>
      <c r="E24" s="74"/>
      <c r="F24" s="76"/>
    </row>
    <row r="25" spans="1:11" s="13" customFormat="1" ht="3.6" hidden="1" customHeight="1" thickBot="1" x14ac:dyDescent="0.3">
      <c r="A25" s="24"/>
      <c r="B25" s="79" t="s">
        <v>17</v>
      </c>
      <c r="C25" s="82">
        <v>9</v>
      </c>
      <c r="D25" s="85">
        <v>230000</v>
      </c>
      <c r="E25" s="85">
        <v>8000</v>
      </c>
      <c r="F25" s="88">
        <f>C25*(D25+E25)</f>
        <v>2142000</v>
      </c>
    </row>
    <row r="26" spans="1:11" s="13" customFormat="1" ht="16.5" customHeight="1" thickBot="1" x14ac:dyDescent="0.3">
      <c r="A26" s="23">
        <v>3</v>
      </c>
      <c r="B26" s="80"/>
      <c r="C26" s="83"/>
      <c r="D26" s="86"/>
      <c r="E26" s="86"/>
      <c r="F26" s="89"/>
    </row>
    <row r="27" spans="1:11" s="13" customFormat="1" ht="24" customHeight="1" thickBot="1" x14ac:dyDescent="0.3">
      <c r="A27" s="23"/>
      <c r="B27" s="81"/>
      <c r="C27" s="84"/>
      <c r="D27" s="87"/>
      <c r="E27" s="87"/>
      <c r="F27" s="90"/>
    </row>
    <row r="28" spans="1:11" s="13" customFormat="1" ht="22.5" customHeight="1" thickBot="1" x14ac:dyDescent="0.3">
      <c r="A28" s="23">
        <v>4</v>
      </c>
      <c r="B28" s="25" t="s">
        <v>18</v>
      </c>
      <c r="C28" s="26">
        <v>4</v>
      </c>
      <c r="D28" s="27">
        <v>299000</v>
      </c>
      <c r="E28" s="28">
        <v>8000</v>
      </c>
      <c r="F28" s="29">
        <f>C28*(D28+E28)</f>
        <v>1228000</v>
      </c>
    </row>
    <row r="29" spans="1:11" s="13" customFormat="1" ht="16.5" customHeight="1" thickBot="1" x14ac:dyDescent="0.3">
      <c r="A29" s="91" t="s">
        <v>13</v>
      </c>
      <c r="B29" s="92"/>
      <c r="C29" s="30">
        <f>C21+C23+C25+C28</f>
        <v>34</v>
      </c>
      <c r="D29" s="31">
        <f>D28+D23+D21</f>
        <v>713000</v>
      </c>
      <c r="E29" s="31">
        <f>E28+E25+E23+E21</f>
        <v>32000</v>
      </c>
      <c r="F29" s="31">
        <f>F28+F23+F21+F25</f>
        <v>7879250</v>
      </c>
    </row>
    <row r="30" spans="1:11" ht="14.25" customHeight="1" x14ac:dyDescent="0.25">
      <c r="A30" s="64" t="s">
        <v>19</v>
      </c>
      <c r="B30" s="65"/>
      <c r="C30" s="65"/>
      <c r="D30" s="65"/>
      <c r="E30" s="65"/>
      <c r="F30" s="65"/>
      <c r="K30" t="s">
        <v>20</v>
      </c>
    </row>
    <row r="31" spans="1:11" s="13" customFormat="1" ht="16.5" customHeight="1" x14ac:dyDescent="0.25">
      <c r="A31" s="32">
        <v>1</v>
      </c>
      <c r="B31" s="17" t="s">
        <v>21</v>
      </c>
      <c r="C31" s="18">
        <v>1</v>
      </c>
      <c r="D31" s="17">
        <v>408000</v>
      </c>
      <c r="E31" s="17">
        <v>8000</v>
      </c>
      <c r="F31" s="17">
        <f t="shared" ref="F31" si="1">+E31+D31</f>
        <v>416000</v>
      </c>
    </row>
    <row r="32" spans="1:11" ht="14.25" customHeight="1" x14ac:dyDescent="0.25">
      <c r="A32" s="51">
        <v>2</v>
      </c>
      <c r="B32" s="33" t="s">
        <v>22</v>
      </c>
      <c r="C32" s="16">
        <v>2</v>
      </c>
      <c r="D32" s="15">
        <v>212750</v>
      </c>
      <c r="E32" s="15">
        <v>8000</v>
      </c>
      <c r="F32" s="17">
        <f>C32*(D32+E32)</f>
        <v>441500</v>
      </c>
    </row>
    <row r="33" spans="1:6" s="13" customFormat="1" ht="16.5" customHeight="1" x14ac:dyDescent="0.25">
      <c r="A33" s="51">
        <v>3</v>
      </c>
      <c r="B33" s="15" t="s">
        <v>23</v>
      </c>
      <c r="C33" s="16">
        <v>1</v>
      </c>
      <c r="D33" s="15">
        <v>212750</v>
      </c>
      <c r="E33" s="15">
        <v>8000</v>
      </c>
      <c r="F33" s="17">
        <f t="shared" ref="F33:F34" si="2">C33*(D33+E33)</f>
        <v>220750</v>
      </c>
    </row>
    <row r="34" spans="1:6" ht="18" customHeight="1" x14ac:dyDescent="0.25">
      <c r="A34" s="32">
        <v>4</v>
      </c>
      <c r="B34" s="15" t="s">
        <v>24</v>
      </c>
      <c r="C34" s="16">
        <v>1</v>
      </c>
      <c r="D34" s="15">
        <v>222720</v>
      </c>
      <c r="E34" s="15">
        <v>8000</v>
      </c>
      <c r="F34" s="17">
        <f t="shared" si="2"/>
        <v>230720</v>
      </c>
    </row>
    <row r="35" spans="1:6" s="13" customFormat="1" ht="16.5" customHeight="1" x14ac:dyDescent="0.25">
      <c r="A35" s="32">
        <v>5</v>
      </c>
      <c r="B35" s="15" t="s">
        <v>25</v>
      </c>
      <c r="C35" s="16">
        <v>10</v>
      </c>
      <c r="D35" s="15">
        <v>180200</v>
      </c>
      <c r="E35" s="15">
        <v>8000</v>
      </c>
      <c r="F35" s="17">
        <f>C35*(D35+E35)</f>
        <v>1882000</v>
      </c>
    </row>
    <row r="36" spans="1:6" s="13" customFormat="1" ht="16.5" customHeight="1" x14ac:dyDescent="0.25">
      <c r="A36" s="32">
        <v>6</v>
      </c>
      <c r="B36" s="15" t="s">
        <v>26</v>
      </c>
      <c r="C36" s="16">
        <v>34</v>
      </c>
      <c r="D36" s="15">
        <v>180200</v>
      </c>
      <c r="E36" s="15">
        <v>8000</v>
      </c>
      <c r="F36" s="17">
        <f>C36*(D36+E36)</f>
        <v>6398800</v>
      </c>
    </row>
    <row r="37" spans="1:6" s="13" customFormat="1" ht="16.5" customHeight="1" thickBot="1" x14ac:dyDescent="0.3">
      <c r="A37" s="32">
        <v>7</v>
      </c>
      <c r="B37" s="15" t="s">
        <v>27</v>
      </c>
      <c r="C37" s="16">
        <v>8</v>
      </c>
      <c r="D37" s="15">
        <v>169600</v>
      </c>
      <c r="E37" s="15">
        <v>8000</v>
      </c>
      <c r="F37" s="17">
        <f t="shared" ref="F37" si="3">C37*(D37+E37)</f>
        <v>1420800</v>
      </c>
    </row>
    <row r="38" spans="1:6" s="13" customFormat="1" ht="16.5" customHeight="1" thickBot="1" x14ac:dyDescent="0.3">
      <c r="A38" s="66" t="s">
        <v>13</v>
      </c>
      <c r="B38" s="67"/>
      <c r="C38" s="16">
        <f>SUM(C31:C37)</f>
        <v>57</v>
      </c>
      <c r="D38" s="34">
        <f>SUM(D31:D37)</f>
        <v>1586220</v>
      </c>
      <c r="E38" s="34">
        <f>SUM(E31:E37)</f>
        <v>56000</v>
      </c>
      <c r="F38" s="34">
        <f>SUM(F31:F37)</f>
        <v>11010570</v>
      </c>
    </row>
    <row r="39" spans="1:6" ht="32.25" customHeight="1" x14ac:dyDescent="0.25">
      <c r="A39" s="93" t="s">
        <v>28</v>
      </c>
      <c r="B39" s="94"/>
      <c r="C39" s="94"/>
      <c r="D39" s="94"/>
      <c r="E39" s="94"/>
      <c r="F39" s="94"/>
    </row>
    <row r="40" spans="1:6" s="13" customFormat="1" ht="16.5" customHeight="1" x14ac:dyDescent="0.25">
      <c r="A40" s="35" t="s">
        <v>29</v>
      </c>
      <c r="B40" s="36"/>
      <c r="C40" s="36"/>
      <c r="D40" s="36"/>
      <c r="E40" s="36"/>
      <c r="F40" s="36"/>
    </row>
    <row r="41" spans="1:6" s="13" customFormat="1" ht="16.5" customHeight="1" x14ac:dyDescent="0.25">
      <c r="A41" s="32">
        <v>1</v>
      </c>
      <c r="B41" s="17" t="s">
        <v>30</v>
      </c>
      <c r="C41" s="18">
        <v>1</v>
      </c>
      <c r="D41" s="17">
        <v>276000</v>
      </c>
      <c r="E41" s="17">
        <v>8000</v>
      </c>
      <c r="F41" s="17">
        <f t="shared" ref="F41:F43" si="4">+E41+D41</f>
        <v>284000</v>
      </c>
    </row>
    <row r="42" spans="1:6" s="13" customFormat="1" ht="16.5" customHeight="1" x14ac:dyDescent="0.25">
      <c r="A42" s="32">
        <v>2</v>
      </c>
      <c r="B42" s="15" t="s">
        <v>31</v>
      </c>
      <c r="C42" s="16">
        <v>1</v>
      </c>
      <c r="D42" s="15">
        <v>253000</v>
      </c>
      <c r="E42" s="15">
        <v>8000</v>
      </c>
      <c r="F42" s="17">
        <f t="shared" si="4"/>
        <v>261000</v>
      </c>
    </row>
    <row r="43" spans="1:6" s="13" customFormat="1" ht="16.5" customHeight="1" x14ac:dyDescent="0.25">
      <c r="A43" s="32">
        <v>3</v>
      </c>
      <c r="B43" s="37" t="s">
        <v>32</v>
      </c>
      <c r="C43" s="38">
        <v>1</v>
      </c>
      <c r="D43" s="15">
        <v>212750</v>
      </c>
      <c r="E43" s="33">
        <v>8000</v>
      </c>
      <c r="F43" s="19">
        <f t="shared" si="4"/>
        <v>220750</v>
      </c>
    </row>
    <row r="44" spans="1:6" s="13" customFormat="1" ht="15.75" customHeight="1" thickBot="1" x14ac:dyDescent="0.3">
      <c r="A44" s="32">
        <v>4</v>
      </c>
      <c r="B44" s="33" t="s">
        <v>25</v>
      </c>
      <c r="C44" s="38">
        <v>6</v>
      </c>
      <c r="D44" s="33">
        <v>180200</v>
      </c>
      <c r="E44" s="33">
        <v>8000</v>
      </c>
      <c r="F44" s="19">
        <f>C44*(D44+E44)</f>
        <v>1129200</v>
      </c>
    </row>
    <row r="45" spans="1:6" s="13" customFormat="1" ht="18.75" customHeight="1" thickBot="1" x14ac:dyDescent="0.3">
      <c r="A45" s="66" t="s">
        <v>13</v>
      </c>
      <c r="B45" s="67"/>
      <c r="C45" s="16">
        <f>SUM(C41:C44)</f>
        <v>9</v>
      </c>
      <c r="D45" s="21">
        <f>SUM(D41:D44)</f>
        <v>921950</v>
      </c>
      <c r="E45" s="22">
        <f>SUM(E41:E44)</f>
        <v>32000</v>
      </c>
      <c r="F45" s="22">
        <f>SUM(F41:F44)</f>
        <v>1894950</v>
      </c>
    </row>
    <row r="46" spans="1:6" ht="33.75" customHeight="1" x14ac:dyDescent="0.25">
      <c r="A46" s="77" t="s">
        <v>33</v>
      </c>
      <c r="B46" s="78"/>
      <c r="C46" s="78"/>
      <c r="D46" s="78"/>
      <c r="E46" s="78"/>
      <c r="F46" s="78"/>
    </row>
    <row r="47" spans="1:6" s="13" customFormat="1" ht="16.5" customHeight="1" x14ac:dyDescent="0.25">
      <c r="A47" s="35" t="s">
        <v>29</v>
      </c>
      <c r="B47" s="36"/>
      <c r="C47" s="36"/>
      <c r="D47" s="36"/>
      <c r="E47" s="36"/>
      <c r="F47" s="36"/>
    </row>
    <row r="48" spans="1:6" s="13" customFormat="1" ht="16.5" customHeight="1" x14ac:dyDescent="0.25">
      <c r="A48" s="32">
        <v>1</v>
      </c>
      <c r="B48" s="17" t="s">
        <v>30</v>
      </c>
      <c r="C48" s="18">
        <v>1</v>
      </c>
      <c r="D48" s="17">
        <v>276000</v>
      </c>
      <c r="E48" s="17">
        <v>8000</v>
      </c>
      <c r="F48" s="17">
        <f>C48*(D48+E48)</f>
        <v>284000</v>
      </c>
    </row>
    <row r="49" spans="1:6" s="13" customFormat="1" ht="16.5" customHeight="1" x14ac:dyDescent="0.25">
      <c r="A49" s="51">
        <v>2</v>
      </c>
      <c r="B49" s="19" t="s">
        <v>34</v>
      </c>
      <c r="C49" s="18">
        <v>1</v>
      </c>
      <c r="D49" s="17">
        <v>253000</v>
      </c>
      <c r="E49" s="17">
        <v>8000</v>
      </c>
      <c r="F49" s="17">
        <f>C49*(D49+E49)</f>
        <v>261000</v>
      </c>
    </row>
    <row r="50" spans="1:6" s="13" customFormat="1" ht="16.5" customHeight="1" x14ac:dyDescent="0.25">
      <c r="A50" s="32">
        <v>3</v>
      </c>
      <c r="B50" s="15" t="s">
        <v>35</v>
      </c>
      <c r="C50" s="16">
        <v>1</v>
      </c>
      <c r="D50" s="15">
        <v>212750</v>
      </c>
      <c r="E50" s="15">
        <v>8000</v>
      </c>
      <c r="F50" s="17">
        <f>C50*(D50+E50)</f>
        <v>220750</v>
      </c>
    </row>
    <row r="51" spans="1:6" s="13" customFormat="1" ht="16.5" customHeight="1" x14ac:dyDescent="0.25">
      <c r="A51" s="32">
        <v>4</v>
      </c>
      <c r="B51" s="15" t="s">
        <v>22</v>
      </c>
      <c r="C51" s="16">
        <v>1</v>
      </c>
      <c r="D51" s="15">
        <v>212750</v>
      </c>
      <c r="E51" s="15">
        <v>8000</v>
      </c>
      <c r="F51" s="17">
        <f>C51*(D51+E51)</f>
        <v>220750</v>
      </c>
    </row>
    <row r="52" spans="1:6" s="13" customFormat="1" ht="16.5" customHeight="1" thickBot="1" x14ac:dyDescent="0.3">
      <c r="A52" s="32">
        <v>5</v>
      </c>
      <c r="B52" s="37" t="s">
        <v>25</v>
      </c>
      <c r="C52" s="38">
        <v>7</v>
      </c>
      <c r="D52" s="15">
        <v>180200</v>
      </c>
      <c r="E52" s="33">
        <v>8000</v>
      </c>
      <c r="F52" s="17">
        <f t="shared" ref="F52" si="5">C52*(D52+E52)</f>
        <v>1317400</v>
      </c>
    </row>
    <row r="53" spans="1:6" s="13" customFormat="1" ht="18.75" customHeight="1" thickBot="1" x14ac:dyDescent="0.3">
      <c r="A53" s="66" t="s">
        <v>13</v>
      </c>
      <c r="B53" s="67"/>
      <c r="C53" s="16">
        <f>SUM(C48:C52)</f>
        <v>11</v>
      </c>
      <c r="D53" s="21">
        <f>SUM(D48:D52)</f>
        <v>1134700</v>
      </c>
      <c r="E53" s="22">
        <f>SUM(E48:E52)</f>
        <v>40000</v>
      </c>
      <c r="F53" s="22">
        <f>SUM(F48:F52)</f>
        <v>2303900</v>
      </c>
    </row>
    <row r="54" spans="1:6" ht="33.75" customHeight="1" x14ac:dyDescent="0.25">
      <c r="A54" s="77" t="s">
        <v>36</v>
      </c>
      <c r="B54" s="78"/>
      <c r="C54" s="78"/>
      <c r="D54" s="78"/>
      <c r="E54" s="78"/>
      <c r="F54" s="78"/>
    </row>
    <row r="55" spans="1:6" s="13" customFormat="1" ht="16.5" customHeight="1" x14ac:dyDescent="0.25">
      <c r="A55" s="35" t="s">
        <v>29</v>
      </c>
      <c r="B55" s="36"/>
      <c r="C55" s="36"/>
      <c r="D55" s="36"/>
      <c r="E55" s="36"/>
      <c r="F55" s="36"/>
    </row>
    <row r="56" spans="1:6" s="13" customFormat="1" ht="16.5" customHeight="1" x14ac:dyDescent="0.25">
      <c r="A56" s="32">
        <v>1</v>
      </c>
      <c r="B56" s="17" t="s">
        <v>30</v>
      </c>
      <c r="C56" s="18">
        <v>1</v>
      </c>
      <c r="D56" s="17">
        <v>276000</v>
      </c>
      <c r="E56" s="17">
        <v>8000</v>
      </c>
      <c r="F56" s="17">
        <f>C56*(D56+E56)</f>
        <v>284000</v>
      </c>
    </row>
    <row r="57" spans="1:6" s="13" customFormat="1" ht="16.5" customHeight="1" x14ac:dyDescent="0.25">
      <c r="A57" s="32">
        <v>2</v>
      </c>
      <c r="B57" s="15" t="s">
        <v>22</v>
      </c>
      <c r="C57" s="16">
        <v>1</v>
      </c>
      <c r="D57" s="15">
        <v>212750</v>
      </c>
      <c r="E57" s="15">
        <v>8000</v>
      </c>
      <c r="F57" s="17">
        <f t="shared" ref="F57:F58" si="6">C57*(D57+E57)</f>
        <v>220750</v>
      </c>
    </row>
    <row r="58" spans="1:6" s="13" customFormat="1" ht="16.5" customHeight="1" thickBot="1" x14ac:dyDescent="0.3">
      <c r="A58" s="32">
        <v>3</v>
      </c>
      <c r="B58" s="37" t="s">
        <v>25</v>
      </c>
      <c r="C58" s="38">
        <v>3</v>
      </c>
      <c r="D58" s="15">
        <v>180200</v>
      </c>
      <c r="E58" s="33">
        <v>8000</v>
      </c>
      <c r="F58" s="17">
        <f t="shared" si="6"/>
        <v>564600</v>
      </c>
    </row>
    <row r="59" spans="1:6" s="13" customFormat="1" ht="18.75" customHeight="1" thickBot="1" x14ac:dyDescent="0.3">
      <c r="A59" s="66" t="s">
        <v>13</v>
      </c>
      <c r="B59" s="67"/>
      <c r="C59" s="16">
        <f>SUM(C56:C58)</f>
        <v>5</v>
      </c>
      <c r="D59" s="21">
        <f>SUM(D56:D58)</f>
        <v>668950</v>
      </c>
      <c r="E59" s="22">
        <f>SUM(E56:E58)</f>
        <v>24000</v>
      </c>
      <c r="F59" s="22">
        <f>SUM(F56:F58)</f>
        <v>1069350</v>
      </c>
    </row>
    <row r="60" spans="1:6" ht="33.75" customHeight="1" x14ac:dyDescent="0.25">
      <c r="A60" s="77" t="s">
        <v>37</v>
      </c>
      <c r="B60" s="78"/>
      <c r="C60" s="78"/>
      <c r="D60" s="78"/>
      <c r="E60" s="78"/>
      <c r="F60" s="78"/>
    </row>
    <row r="61" spans="1:6" s="13" customFormat="1" ht="16.5" customHeight="1" x14ac:dyDescent="0.25">
      <c r="A61" s="35" t="s">
        <v>29</v>
      </c>
      <c r="B61" s="36"/>
      <c r="C61" s="36"/>
      <c r="D61" s="36"/>
      <c r="E61" s="36"/>
      <c r="F61" s="36"/>
    </row>
    <row r="62" spans="1:6" s="13" customFormat="1" ht="16.5" customHeight="1" x14ac:dyDescent="0.25">
      <c r="A62" s="32">
        <v>1</v>
      </c>
      <c r="B62" s="17" t="s">
        <v>30</v>
      </c>
      <c r="C62" s="18">
        <v>1</v>
      </c>
      <c r="D62" s="17">
        <v>276000</v>
      </c>
      <c r="E62" s="17">
        <v>8000</v>
      </c>
      <c r="F62" s="17">
        <f>C62*(D62+E62)</f>
        <v>284000</v>
      </c>
    </row>
    <row r="63" spans="1:6" s="13" customFormat="1" ht="16.5" customHeight="1" x14ac:dyDescent="0.25">
      <c r="A63" s="32">
        <v>2</v>
      </c>
      <c r="B63" s="15" t="s">
        <v>22</v>
      </c>
      <c r="C63" s="16">
        <v>2</v>
      </c>
      <c r="D63" s="15">
        <v>212750</v>
      </c>
      <c r="E63" s="15">
        <v>8000</v>
      </c>
      <c r="F63" s="17">
        <f t="shared" ref="F63:F64" si="7">C63*(D63+E63)</f>
        <v>441500</v>
      </c>
    </row>
    <row r="64" spans="1:6" s="13" customFormat="1" ht="16.5" customHeight="1" thickBot="1" x14ac:dyDescent="0.3">
      <c r="A64" s="32">
        <v>3</v>
      </c>
      <c r="B64" s="37" t="s">
        <v>25</v>
      </c>
      <c r="C64" s="38">
        <v>2</v>
      </c>
      <c r="D64" s="15">
        <v>180200</v>
      </c>
      <c r="E64" s="33">
        <v>8000</v>
      </c>
      <c r="F64" s="17">
        <f t="shared" si="7"/>
        <v>376400</v>
      </c>
    </row>
    <row r="65" spans="1:6" s="13" customFormat="1" ht="18.75" customHeight="1" thickBot="1" x14ac:dyDescent="0.3">
      <c r="A65" s="66" t="s">
        <v>13</v>
      </c>
      <c r="B65" s="67"/>
      <c r="C65" s="16">
        <f>SUM(C62:C64)</f>
        <v>5</v>
      </c>
      <c r="D65" s="21">
        <f>SUM(D62:D64)</f>
        <v>668950</v>
      </c>
      <c r="E65" s="22">
        <f>SUM(E62:E64)</f>
        <v>24000</v>
      </c>
      <c r="F65" s="22">
        <f>SUM(F62:F64)</f>
        <v>1101900</v>
      </c>
    </row>
    <row r="66" spans="1:6" s="39" customFormat="1" ht="29.25" customHeight="1" x14ac:dyDescent="0.25">
      <c r="A66" s="97" t="s">
        <v>55</v>
      </c>
      <c r="B66" s="98"/>
      <c r="C66" s="98"/>
      <c r="D66" s="98"/>
      <c r="E66" s="98"/>
      <c r="F66" s="98"/>
    </row>
    <row r="67" spans="1:6" s="13" customFormat="1" ht="16.5" customHeight="1" x14ac:dyDescent="0.25">
      <c r="A67" s="35" t="s">
        <v>29</v>
      </c>
      <c r="B67" s="36"/>
      <c r="C67" s="36"/>
      <c r="D67" s="36"/>
      <c r="E67" s="36"/>
      <c r="F67" s="36"/>
    </row>
    <row r="68" spans="1:6" s="13" customFormat="1" ht="16.5" customHeight="1" x14ac:dyDescent="0.25">
      <c r="A68" s="32">
        <v>1</v>
      </c>
      <c r="B68" s="17" t="s">
        <v>30</v>
      </c>
      <c r="C68" s="18">
        <v>1</v>
      </c>
      <c r="D68" s="17">
        <v>276000</v>
      </c>
      <c r="E68" s="17">
        <v>8000</v>
      </c>
      <c r="F68" s="17">
        <f>C68*(D68+E68)</f>
        <v>284000</v>
      </c>
    </row>
    <row r="69" spans="1:6" s="13" customFormat="1" ht="16.5" customHeight="1" x14ac:dyDescent="0.25">
      <c r="A69" s="32">
        <v>2</v>
      </c>
      <c r="B69" s="15" t="s">
        <v>31</v>
      </c>
      <c r="C69" s="16">
        <v>1</v>
      </c>
      <c r="D69" s="15">
        <v>253000</v>
      </c>
      <c r="E69" s="15">
        <v>8000</v>
      </c>
      <c r="F69" s="17">
        <f t="shared" ref="F69:F72" si="8">C69*(D69+E69)</f>
        <v>261000</v>
      </c>
    </row>
    <row r="70" spans="1:6" s="13" customFormat="1" ht="16.5" customHeight="1" x14ac:dyDescent="0.25">
      <c r="A70" s="32">
        <v>3</v>
      </c>
      <c r="B70" s="37" t="s">
        <v>22</v>
      </c>
      <c r="C70" s="38">
        <v>2</v>
      </c>
      <c r="D70" s="15">
        <v>212750</v>
      </c>
      <c r="E70" s="33">
        <v>8000</v>
      </c>
      <c r="F70" s="17">
        <f t="shared" si="8"/>
        <v>441500</v>
      </c>
    </row>
    <row r="71" spans="1:6" s="13" customFormat="1" ht="15.75" customHeight="1" x14ac:dyDescent="0.25">
      <c r="A71" s="32">
        <v>4</v>
      </c>
      <c r="B71" s="33" t="s">
        <v>25</v>
      </c>
      <c r="C71" s="38">
        <v>6</v>
      </c>
      <c r="D71" s="33">
        <v>180200</v>
      </c>
      <c r="E71" s="33">
        <v>8000</v>
      </c>
      <c r="F71" s="17">
        <f t="shared" si="8"/>
        <v>1129200</v>
      </c>
    </row>
    <row r="72" spans="1:6" ht="14.25" customHeight="1" thickBot="1" x14ac:dyDescent="0.3">
      <c r="A72" s="32">
        <v>5</v>
      </c>
      <c r="B72" s="33" t="s">
        <v>27</v>
      </c>
      <c r="C72" s="38">
        <v>3</v>
      </c>
      <c r="D72" s="33">
        <v>169600</v>
      </c>
      <c r="E72" s="33">
        <v>8000</v>
      </c>
      <c r="F72" s="17">
        <f t="shared" si="8"/>
        <v>532800</v>
      </c>
    </row>
    <row r="73" spans="1:6" s="13" customFormat="1" ht="18.75" customHeight="1" thickBot="1" x14ac:dyDescent="0.3">
      <c r="A73" s="66" t="s">
        <v>13</v>
      </c>
      <c r="B73" s="67"/>
      <c r="C73" s="16">
        <f>SUM(C68:C72)</f>
        <v>13</v>
      </c>
      <c r="D73" s="21">
        <f>SUM(D68:D72)</f>
        <v>1091550</v>
      </c>
      <c r="E73" s="22">
        <f>SUM(E68:E72)</f>
        <v>40000</v>
      </c>
      <c r="F73" s="22">
        <f>SUM(F68:F72)</f>
        <v>2648500</v>
      </c>
    </row>
    <row r="74" spans="1:6" ht="15.75" customHeight="1" x14ac:dyDescent="0.25">
      <c r="A74" s="99" t="s">
        <v>38</v>
      </c>
      <c r="B74" s="100"/>
      <c r="C74" s="101"/>
      <c r="D74" s="100"/>
      <c r="E74" s="100"/>
      <c r="F74" s="100"/>
    </row>
    <row r="75" spans="1:6" s="13" customFormat="1" ht="15.75" customHeight="1" x14ac:dyDescent="0.25">
      <c r="A75" s="38">
        <v>1</v>
      </c>
      <c r="B75" s="33" t="s">
        <v>39</v>
      </c>
      <c r="C75" s="16">
        <v>1</v>
      </c>
      <c r="D75" s="15">
        <v>195000</v>
      </c>
      <c r="E75" s="15">
        <v>8000</v>
      </c>
      <c r="F75" s="17">
        <f>C75*(D75+E75)</f>
        <v>203000</v>
      </c>
    </row>
    <row r="76" spans="1:6" s="13" customFormat="1" ht="15.75" customHeight="1" x14ac:dyDescent="0.25">
      <c r="A76" s="38">
        <v>2</v>
      </c>
      <c r="B76" s="33" t="s">
        <v>40</v>
      </c>
      <c r="C76" s="16">
        <v>1</v>
      </c>
      <c r="D76" s="15">
        <v>140000</v>
      </c>
      <c r="E76" s="15">
        <v>8000</v>
      </c>
      <c r="F76" s="17">
        <f t="shared" ref="F76:F93" si="9">C76*(D76+E76)</f>
        <v>148000</v>
      </c>
    </row>
    <row r="77" spans="1:6" ht="15.75" customHeight="1" x14ac:dyDescent="0.25">
      <c r="A77" s="38">
        <v>3</v>
      </c>
      <c r="B77" s="33" t="s">
        <v>41</v>
      </c>
      <c r="C77" s="16">
        <v>2</v>
      </c>
      <c r="D77" s="15">
        <v>180000</v>
      </c>
      <c r="E77" s="15">
        <v>8000</v>
      </c>
      <c r="F77" s="17">
        <f t="shared" si="9"/>
        <v>376000</v>
      </c>
    </row>
    <row r="78" spans="1:6" ht="15.75" customHeight="1" x14ac:dyDescent="0.25">
      <c r="A78" s="38">
        <v>4</v>
      </c>
      <c r="B78" s="33" t="s">
        <v>42</v>
      </c>
      <c r="C78" s="16">
        <v>4</v>
      </c>
      <c r="D78" s="15">
        <v>190000</v>
      </c>
      <c r="E78" s="15">
        <v>8000</v>
      </c>
      <c r="F78" s="17">
        <f t="shared" si="9"/>
        <v>792000</v>
      </c>
    </row>
    <row r="79" spans="1:6" s="39" customFormat="1" ht="45" customHeight="1" x14ac:dyDescent="0.25">
      <c r="A79" s="38">
        <v>5</v>
      </c>
      <c r="B79" s="57" t="s">
        <v>58</v>
      </c>
      <c r="C79" s="55">
        <v>4</v>
      </c>
      <c r="D79" s="54">
        <v>95700</v>
      </c>
      <c r="E79" s="54">
        <v>8000</v>
      </c>
      <c r="F79" s="56">
        <f t="shared" si="9"/>
        <v>414800</v>
      </c>
    </row>
    <row r="80" spans="1:6" s="48" customFormat="1" ht="16.5" customHeight="1" x14ac:dyDescent="0.25">
      <c r="A80" s="38">
        <v>6</v>
      </c>
      <c r="B80" s="40" t="s">
        <v>43</v>
      </c>
      <c r="C80" s="52">
        <v>14</v>
      </c>
      <c r="D80" s="41">
        <v>104700</v>
      </c>
      <c r="E80" s="41">
        <v>8000</v>
      </c>
      <c r="F80" s="43">
        <f t="shared" si="9"/>
        <v>1577800</v>
      </c>
    </row>
    <row r="81" spans="1:6" s="48" customFormat="1" ht="16.5" customHeight="1" x14ac:dyDescent="0.25">
      <c r="A81" s="38">
        <v>7</v>
      </c>
      <c r="B81" s="40" t="s">
        <v>43</v>
      </c>
      <c r="C81" s="52">
        <v>0.5</v>
      </c>
      <c r="D81" s="41">
        <v>104700</v>
      </c>
      <c r="E81" s="41">
        <v>8000</v>
      </c>
      <c r="F81" s="43">
        <f>C81*(D81+E81)</f>
        <v>56350</v>
      </c>
    </row>
    <row r="82" spans="1:6" s="48" customFormat="1" ht="16.5" customHeight="1" x14ac:dyDescent="0.25">
      <c r="A82" s="38">
        <v>8</v>
      </c>
      <c r="B82" s="40" t="s">
        <v>43</v>
      </c>
      <c r="C82" s="52">
        <v>0.5</v>
      </c>
      <c r="D82" s="41">
        <v>104700</v>
      </c>
      <c r="E82" s="41">
        <v>8000</v>
      </c>
      <c r="F82" s="43">
        <f t="shared" ref="F82:F85" si="10">C82*(D82+E82)</f>
        <v>56350</v>
      </c>
    </row>
    <row r="83" spans="1:6" s="48" customFormat="1" ht="16.5" customHeight="1" x14ac:dyDescent="0.25">
      <c r="A83" s="38">
        <v>9</v>
      </c>
      <c r="B83" s="40" t="s">
        <v>43</v>
      </c>
      <c r="C83" s="52">
        <v>0.5</v>
      </c>
      <c r="D83" s="41">
        <v>104700</v>
      </c>
      <c r="E83" s="41">
        <v>8000</v>
      </c>
      <c r="F83" s="43">
        <f t="shared" si="10"/>
        <v>56350</v>
      </c>
    </row>
    <row r="84" spans="1:6" s="48" customFormat="1" ht="16.5" customHeight="1" x14ac:dyDescent="0.25">
      <c r="A84" s="38">
        <v>10</v>
      </c>
      <c r="B84" s="40" t="s">
        <v>43</v>
      </c>
      <c r="C84" s="52">
        <v>0.5</v>
      </c>
      <c r="D84" s="41">
        <v>104700</v>
      </c>
      <c r="E84" s="41">
        <v>8000</v>
      </c>
      <c r="F84" s="43">
        <f t="shared" si="10"/>
        <v>56350</v>
      </c>
    </row>
    <row r="85" spans="1:6" s="48" customFormat="1" ht="16.5" customHeight="1" x14ac:dyDescent="0.25">
      <c r="A85" s="38">
        <v>11</v>
      </c>
      <c r="B85" s="40" t="s">
        <v>44</v>
      </c>
      <c r="C85" s="52">
        <v>2</v>
      </c>
      <c r="D85" s="41">
        <v>110000</v>
      </c>
      <c r="E85" s="41">
        <v>8000</v>
      </c>
      <c r="F85" s="43">
        <f t="shared" si="10"/>
        <v>236000</v>
      </c>
    </row>
    <row r="86" spans="1:6" s="13" customFormat="1" ht="16.5" customHeight="1" x14ac:dyDescent="0.25">
      <c r="A86" s="38">
        <v>12</v>
      </c>
      <c r="B86" s="15" t="s">
        <v>44</v>
      </c>
      <c r="C86" s="16">
        <v>3</v>
      </c>
      <c r="D86" s="15">
        <v>100000</v>
      </c>
      <c r="E86" s="15">
        <v>8000</v>
      </c>
      <c r="F86" s="17">
        <f t="shared" si="9"/>
        <v>324000</v>
      </c>
    </row>
    <row r="87" spans="1:6" s="13" customFormat="1" ht="16.5" customHeight="1" x14ac:dyDescent="0.25">
      <c r="A87" s="38">
        <v>13</v>
      </c>
      <c r="B87" s="15" t="s">
        <v>57</v>
      </c>
      <c r="C87" s="16">
        <v>0.5</v>
      </c>
      <c r="D87" s="15">
        <v>95700</v>
      </c>
      <c r="E87" s="15">
        <v>8000</v>
      </c>
      <c r="F87" s="17">
        <f t="shared" si="9"/>
        <v>51850</v>
      </c>
    </row>
    <row r="88" spans="1:6" s="13" customFormat="1" ht="16.5" customHeight="1" x14ac:dyDescent="0.25">
      <c r="A88" s="38">
        <v>14</v>
      </c>
      <c r="B88" s="15" t="s">
        <v>45</v>
      </c>
      <c r="C88" s="16">
        <v>1</v>
      </c>
      <c r="D88" s="15">
        <v>120000</v>
      </c>
      <c r="E88" s="15">
        <v>8000</v>
      </c>
      <c r="F88" s="17">
        <f t="shared" si="9"/>
        <v>128000</v>
      </c>
    </row>
    <row r="89" spans="1:6" s="13" customFormat="1" ht="16.5" customHeight="1" x14ac:dyDescent="0.25">
      <c r="A89" s="38">
        <v>15</v>
      </c>
      <c r="B89" s="15" t="s">
        <v>45</v>
      </c>
      <c r="C89" s="18">
        <v>0.5</v>
      </c>
      <c r="D89" s="15">
        <v>120000</v>
      </c>
      <c r="E89" s="15">
        <v>8000</v>
      </c>
      <c r="F89" s="17">
        <f t="shared" si="9"/>
        <v>64000</v>
      </c>
    </row>
    <row r="90" spans="1:6" s="13" customFormat="1" ht="16.5" customHeight="1" x14ac:dyDescent="0.25">
      <c r="A90" s="38">
        <v>16</v>
      </c>
      <c r="B90" s="15" t="s">
        <v>45</v>
      </c>
      <c r="C90" s="18">
        <v>0.5</v>
      </c>
      <c r="D90" s="15">
        <v>120000</v>
      </c>
      <c r="E90" s="15">
        <v>8000</v>
      </c>
      <c r="F90" s="17">
        <f t="shared" si="9"/>
        <v>64000</v>
      </c>
    </row>
    <row r="91" spans="1:6" s="13" customFormat="1" ht="16.5" customHeight="1" x14ac:dyDescent="0.25">
      <c r="A91" s="38">
        <v>17</v>
      </c>
      <c r="B91" s="17" t="s">
        <v>46</v>
      </c>
      <c r="C91" s="18">
        <v>2</v>
      </c>
      <c r="D91" s="17">
        <v>100000</v>
      </c>
      <c r="E91" s="15">
        <v>8000</v>
      </c>
      <c r="F91" s="17">
        <f t="shared" si="9"/>
        <v>216000</v>
      </c>
    </row>
    <row r="92" spans="1:6" s="13" customFormat="1" ht="16.5" customHeight="1" x14ac:dyDescent="0.25">
      <c r="A92" s="38">
        <v>18</v>
      </c>
      <c r="B92" s="17" t="s">
        <v>59</v>
      </c>
      <c r="C92" s="18">
        <v>1</v>
      </c>
      <c r="D92" s="17">
        <v>120000</v>
      </c>
      <c r="E92" s="15">
        <v>8000</v>
      </c>
      <c r="F92" s="17">
        <f t="shared" si="9"/>
        <v>128000</v>
      </c>
    </row>
    <row r="93" spans="1:6" s="13" customFormat="1" ht="16.5" customHeight="1" x14ac:dyDescent="0.25">
      <c r="A93" s="38">
        <v>19</v>
      </c>
      <c r="B93" s="17" t="s">
        <v>47</v>
      </c>
      <c r="C93" s="18">
        <v>0.5</v>
      </c>
      <c r="D93" s="17">
        <v>96000</v>
      </c>
      <c r="E93" s="15">
        <v>8000</v>
      </c>
      <c r="F93" s="17">
        <f t="shared" si="9"/>
        <v>52000</v>
      </c>
    </row>
    <row r="94" spans="1:6" s="13" customFormat="1" ht="16.5" customHeight="1" x14ac:dyDescent="0.25">
      <c r="A94" s="38">
        <v>20</v>
      </c>
      <c r="B94" s="41" t="s">
        <v>48</v>
      </c>
      <c r="C94" s="42">
        <v>22</v>
      </c>
      <c r="D94" s="43">
        <v>92000</v>
      </c>
      <c r="E94" s="43">
        <v>8000</v>
      </c>
      <c r="F94" s="43">
        <f>C94*(D94+E94)</f>
        <v>2200000</v>
      </c>
    </row>
    <row r="95" spans="1:6" s="48" customFormat="1" ht="16.5" customHeight="1" x14ac:dyDescent="0.25">
      <c r="A95" s="38">
        <v>21</v>
      </c>
      <c r="B95" s="53" t="s">
        <v>49</v>
      </c>
      <c r="C95" s="52">
        <v>4</v>
      </c>
      <c r="D95" s="41">
        <v>120000</v>
      </c>
      <c r="E95" s="41">
        <v>8000</v>
      </c>
      <c r="F95" s="43">
        <f t="shared" ref="F95:F127" si="11">C95*(D95+E95)</f>
        <v>512000</v>
      </c>
    </row>
    <row r="96" spans="1:6" s="48" customFormat="1" ht="16.5" customHeight="1" x14ac:dyDescent="0.25">
      <c r="A96" s="38">
        <v>22</v>
      </c>
      <c r="B96" s="53" t="s">
        <v>49</v>
      </c>
      <c r="C96" s="52">
        <v>0.5</v>
      </c>
      <c r="D96" s="41">
        <v>120000</v>
      </c>
      <c r="E96" s="41">
        <v>8000</v>
      </c>
      <c r="F96" s="43">
        <f t="shared" si="11"/>
        <v>64000</v>
      </c>
    </row>
    <row r="97" spans="1:6" s="48" customFormat="1" ht="16.5" customHeight="1" x14ac:dyDescent="0.25">
      <c r="A97" s="38">
        <v>23</v>
      </c>
      <c r="B97" s="53" t="s">
        <v>49</v>
      </c>
      <c r="C97" s="52">
        <v>0.5</v>
      </c>
      <c r="D97" s="41">
        <v>120000</v>
      </c>
      <c r="E97" s="41">
        <v>8000</v>
      </c>
      <c r="F97" s="43">
        <f t="shared" si="11"/>
        <v>64000</v>
      </c>
    </row>
    <row r="98" spans="1:6" s="48" customFormat="1" ht="16.5" customHeight="1" x14ac:dyDescent="0.25">
      <c r="A98" s="38">
        <v>24</v>
      </c>
      <c r="B98" s="53" t="s">
        <v>49</v>
      </c>
      <c r="C98" s="52">
        <v>0.5</v>
      </c>
      <c r="D98" s="41">
        <v>120000</v>
      </c>
      <c r="E98" s="41">
        <v>8000</v>
      </c>
      <c r="F98" s="43">
        <f t="shared" si="11"/>
        <v>64000</v>
      </c>
    </row>
    <row r="99" spans="1:6" s="48" customFormat="1" ht="16.5" customHeight="1" x14ac:dyDescent="0.25">
      <c r="A99" s="38">
        <v>25</v>
      </c>
      <c r="B99" s="53" t="s">
        <v>49</v>
      </c>
      <c r="C99" s="52">
        <v>0.5</v>
      </c>
      <c r="D99" s="41">
        <v>120000</v>
      </c>
      <c r="E99" s="41">
        <v>8000</v>
      </c>
      <c r="F99" s="43">
        <f t="shared" si="11"/>
        <v>64000</v>
      </c>
    </row>
    <row r="100" spans="1:6" s="48" customFormat="1" ht="16.5" customHeight="1" x14ac:dyDescent="0.25">
      <c r="A100" s="38">
        <v>26</v>
      </c>
      <c r="B100" s="53" t="s">
        <v>49</v>
      </c>
      <c r="C100" s="52">
        <v>0.5</v>
      </c>
      <c r="D100" s="41">
        <v>120000</v>
      </c>
      <c r="E100" s="41">
        <v>8000</v>
      </c>
      <c r="F100" s="43">
        <f t="shared" si="11"/>
        <v>64000</v>
      </c>
    </row>
    <row r="101" spans="1:6" s="48" customFormat="1" ht="16.5" customHeight="1" x14ac:dyDescent="0.25">
      <c r="A101" s="38">
        <v>27</v>
      </c>
      <c r="B101" s="53" t="s">
        <v>49</v>
      </c>
      <c r="C101" s="52">
        <v>0.5</v>
      </c>
      <c r="D101" s="41">
        <v>120000</v>
      </c>
      <c r="E101" s="41">
        <v>8000</v>
      </c>
      <c r="F101" s="43">
        <f t="shared" si="11"/>
        <v>64000</v>
      </c>
    </row>
    <row r="102" spans="1:6" s="48" customFormat="1" ht="16.5" customHeight="1" x14ac:dyDescent="0.25">
      <c r="A102" s="38">
        <v>28</v>
      </c>
      <c r="B102" s="53" t="s">
        <v>49</v>
      </c>
      <c r="C102" s="52">
        <v>0.5</v>
      </c>
      <c r="D102" s="41">
        <v>120000</v>
      </c>
      <c r="E102" s="41">
        <v>8000</v>
      </c>
      <c r="F102" s="43">
        <f t="shared" si="11"/>
        <v>64000</v>
      </c>
    </row>
    <row r="103" spans="1:6" s="48" customFormat="1" ht="16.5" customHeight="1" x14ac:dyDescent="0.25">
      <c r="A103" s="38">
        <v>29</v>
      </c>
      <c r="B103" s="53" t="s">
        <v>49</v>
      </c>
      <c r="C103" s="52">
        <v>0.5</v>
      </c>
      <c r="D103" s="41">
        <v>120000</v>
      </c>
      <c r="E103" s="41">
        <v>8000</v>
      </c>
      <c r="F103" s="43">
        <f t="shared" si="11"/>
        <v>64000</v>
      </c>
    </row>
    <row r="104" spans="1:6" s="48" customFormat="1" ht="16.5" customHeight="1" x14ac:dyDescent="0.25">
      <c r="A104" s="38">
        <v>30</v>
      </c>
      <c r="B104" s="53" t="s">
        <v>49</v>
      </c>
      <c r="C104" s="52">
        <v>0.5</v>
      </c>
      <c r="D104" s="41">
        <v>120000</v>
      </c>
      <c r="E104" s="41">
        <v>8000</v>
      </c>
      <c r="F104" s="43">
        <f t="shared" si="11"/>
        <v>64000</v>
      </c>
    </row>
    <row r="105" spans="1:6" s="48" customFormat="1" ht="16.5" customHeight="1" x14ac:dyDescent="0.25">
      <c r="A105" s="38">
        <v>31</v>
      </c>
      <c r="B105" s="53" t="s">
        <v>49</v>
      </c>
      <c r="C105" s="52">
        <v>0.5</v>
      </c>
      <c r="D105" s="41">
        <v>120000</v>
      </c>
      <c r="E105" s="41">
        <v>8000</v>
      </c>
      <c r="F105" s="43">
        <f t="shared" si="11"/>
        <v>64000</v>
      </c>
    </row>
    <row r="106" spans="1:6" s="48" customFormat="1" ht="16.5" customHeight="1" x14ac:dyDescent="0.25">
      <c r="A106" s="38">
        <v>32</v>
      </c>
      <c r="B106" s="53" t="s">
        <v>49</v>
      </c>
      <c r="C106" s="52">
        <v>0.5</v>
      </c>
      <c r="D106" s="41">
        <v>120000</v>
      </c>
      <c r="E106" s="41">
        <v>8000</v>
      </c>
      <c r="F106" s="43">
        <f t="shared" si="11"/>
        <v>64000</v>
      </c>
    </row>
    <row r="107" spans="1:6" s="48" customFormat="1" ht="16.5" customHeight="1" x14ac:dyDescent="0.25">
      <c r="A107" s="38">
        <v>33</v>
      </c>
      <c r="B107" s="53" t="s">
        <v>49</v>
      </c>
      <c r="C107" s="52">
        <v>0.5</v>
      </c>
      <c r="D107" s="41">
        <v>120000</v>
      </c>
      <c r="E107" s="41">
        <v>8000</v>
      </c>
      <c r="F107" s="43">
        <f t="shared" si="11"/>
        <v>64000</v>
      </c>
    </row>
    <row r="108" spans="1:6" s="48" customFormat="1" ht="16.5" customHeight="1" x14ac:dyDescent="0.25">
      <c r="A108" s="38">
        <v>34</v>
      </c>
      <c r="B108" s="53" t="s">
        <v>49</v>
      </c>
      <c r="C108" s="52">
        <v>0.5</v>
      </c>
      <c r="D108" s="41">
        <v>120000</v>
      </c>
      <c r="E108" s="41">
        <v>8000</v>
      </c>
      <c r="F108" s="43">
        <f t="shared" si="11"/>
        <v>64000</v>
      </c>
    </row>
    <row r="109" spans="1:6" s="48" customFormat="1" ht="16.5" customHeight="1" x14ac:dyDescent="0.25">
      <c r="A109" s="38">
        <v>35</v>
      </c>
      <c r="B109" s="53" t="s">
        <v>49</v>
      </c>
      <c r="C109" s="52">
        <v>0.5</v>
      </c>
      <c r="D109" s="41">
        <v>120000</v>
      </c>
      <c r="E109" s="41">
        <v>8000</v>
      </c>
      <c r="F109" s="43">
        <f t="shared" si="11"/>
        <v>64000</v>
      </c>
    </row>
    <row r="110" spans="1:6" s="48" customFormat="1" ht="16.5" customHeight="1" x14ac:dyDescent="0.25">
      <c r="A110" s="38">
        <v>36</v>
      </c>
      <c r="B110" s="53" t="s">
        <v>49</v>
      </c>
      <c r="C110" s="52">
        <v>0.5</v>
      </c>
      <c r="D110" s="41">
        <v>120000</v>
      </c>
      <c r="E110" s="41">
        <v>8000</v>
      </c>
      <c r="F110" s="43">
        <f t="shared" si="11"/>
        <v>64000</v>
      </c>
    </row>
    <row r="111" spans="1:6" s="48" customFormat="1" ht="16.5" customHeight="1" x14ac:dyDescent="0.25">
      <c r="A111" s="38">
        <v>37</v>
      </c>
      <c r="B111" s="53" t="s">
        <v>49</v>
      </c>
      <c r="C111" s="52">
        <v>0.5</v>
      </c>
      <c r="D111" s="41">
        <v>120000</v>
      </c>
      <c r="E111" s="41">
        <v>8000</v>
      </c>
      <c r="F111" s="43">
        <f t="shared" si="11"/>
        <v>64000</v>
      </c>
    </row>
    <row r="112" spans="1:6" s="48" customFormat="1" ht="16.5" customHeight="1" x14ac:dyDescent="0.25">
      <c r="A112" s="38">
        <v>38</v>
      </c>
      <c r="B112" s="53" t="s">
        <v>49</v>
      </c>
      <c r="C112" s="52">
        <v>0.5</v>
      </c>
      <c r="D112" s="41">
        <v>120000</v>
      </c>
      <c r="E112" s="41">
        <v>8000</v>
      </c>
      <c r="F112" s="43">
        <f t="shared" si="11"/>
        <v>64000</v>
      </c>
    </row>
    <row r="113" spans="1:6" s="48" customFormat="1" ht="16.5" customHeight="1" x14ac:dyDescent="0.25">
      <c r="A113" s="38">
        <v>39</v>
      </c>
      <c r="B113" s="53" t="s">
        <v>49</v>
      </c>
      <c r="C113" s="52">
        <v>0.5</v>
      </c>
      <c r="D113" s="41">
        <v>120000</v>
      </c>
      <c r="E113" s="41">
        <v>8000</v>
      </c>
      <c r="F113" s="43">
        <f t="shared" si="11"/>
        <v>64000</v>
      </c>
    </row>
    <row r="114" spans="1:6" s="48" customFormat="1" ht="16.5" customHeight="1" x14ac:dyDescent="0.25">
      <c r="A114" s="38">
        <v>40</v>
      </c>
      <c r="B114" s="53" t="s">
        <v>49</v>
      </c>
      <c r="C114" s="52">
        <v>0.5</v>
      </c>
      <c r="D114" s="41">
        <v>120000</v>
      </c>
      <c r="E114" s="41">
        <v>8000</v>
      </c>
      <c r="F114" s="43">
        <f t="shared" si="11"/>
        <v>64000</v>
      </c>
    </row>
    <row r="115" spans="1:6" s="48" customFormat="1" ht="16.5" customHeight="1" x14ac:dyDescent="0.25">
      <c r="A115" s="38">
        <v>41</v>
      </c>
      <c r="B115" s="53" t="s">
        <v>49</v>
      </c>
      <c r="C115" s="52">
        <v>0.5</v>
      </c>
      <c r="D115" s="41">
        <v>120000</v>
      </c>
      <c r="E115" s="41">
        <v>8000</v>
      </c>
      <c r="F115" s="43">
        <f t="shared" si="11"/>
        <v>64000</v>
      </c>
    </row>
    <row r="116" spans="1:6" s="48" customFormat="1" ht="16.5" customHeight="1" x14ac:dyDescent="0.25">
      <c r="A116" s="38">
        <v>42</v>
      </c>
      <c r="B116" s="53" t="s">
        <v>49</v>
      </c>
      <c r="C116" s="52">
        <v>0.5</v>
      </c>
      <c r="D116" s="41">
        <v>120000</v>
      </c>
      <c r="E116" s="41">
        <v>8000</v>
      </c>
      <c r="F116" s="43">
        <f t="shared" si="11"/>
        <v>64000</v>
      </c>
    </row>
    <row r="117" spans="1:6" s="48" customFormat="1" ht="16.5" customHeight="1" x14ac:dyDescent="0.25">
      <c r="A117" s="38">
        <v>43</v>
      </c>
      <c r="B117" s="53" t="s">
        <v>49</v>
      </c>
      <c r="C117" s="52">
        <v>0.5</v>
      </c>
      <c r="D117" s="41">
        <v>120000</v>
      </c>
      <c r="E117" s="41">
        <v>8000</v>
      </c>
      <c r="F117" s="43">
        <f t="shared" si="11"/>
        <v>64000</v>
      </c>
    </row>
    <row r="118" spans="1:6" s="48" customFormat="1" ht="16.5" customHeight="1" x14ac:dyDescent="0.25">
      <c r="A118" s="38">
        <v>44</v>
      </c>
      <c r="B118" s="53" t="s">
        <v>49</v>
      </c>
      <c r="C118" s="52">
        <v>0.5</v>
      </c>
      <c r="D118" s="41">
        <v>120000</v>
      </c>
      <c r="E118" s="41">
        <v>8000</v>
      </c>
      <c r="F118" s="43">
        <f t="shared" si="11"/>
        <v>64000</v>
      </c>
    </row>
    <row r="119" spans="1:6" s="48" customFormat="1" ht="16.5" customHeight="1" x14ac:dyDescent="0.25">
      <c r="A119" s="38">
        <v>45</v>
      </c>
      <c r="B119" s="53" t="s">
        <v>49</v>
      </c>
      <c r="C119" s="52">
        <v>0.5</v>
      </c>
      <c r="D119" s="41">
        <v>120000</v>
      </c>
      <c r="E119" s="41">
        <v>8000</v>
      </c>
      <c r="F119" s="43">
        <f t="shared" si="11"/>
        <v>64000</v>
      </c>
    </row>
    <row r="120" spans="1:6" s="48" customFormat="1" ht="16.5" customHeight="1" x14ac:dyDescent="0.25">
      <c r="A120" s="38">
        <v>46</v>
      </c>
      <c r="B120" s="53" t="s">
        <v>49</v>
      </c>
      <c r="C120" s="52">
        <v>0.5</v>
      </c>
      <c r="D120" s="41">
        <v>120000</v>
      </c>
      <c r="E120" s="41">
        <v>8000</v>
      </c>
      <c r="F120" s="43">
        <f t="shared" si="11"/>
        <v>64000</v>
      </c>
    </row>
    <row r="121" spans="1:6" s="48" customFormat="1" ht="16.5" customHeight="1" x14ac:dyDescent="0.25">
      <c r="A121" s="38">
        <v>47</v>
      </c>
      <c r="B121" s="53" t="s">
        <v>49</v>
      </c>
      <c r="C121" s="52">
        <v>0.5</v>
      </c>
      <c r="D121" s="41">
        <v>120000</v>
      </c>
      <c r="E121" s="41">
        <v>8000</v>
      </c>
      <c r="F121" s="43">
        <f t="shared" si="11"/>
        <v>64000</v>
      </c>
    </row>
    <row r="122" spans="1:6" s="48" customFormat="1" ht="16.5" customHeight="1" x14ac:dyDescent="0.25">
      <c r="A122" s="38">
        <v>48</v>
      </c>
      <c r="B122" s="53" t="s">
        <v>49</v>
      </c>
      <c r="C122" s="52">
        <v>0.5</v>
      </c>
      <c r="D122" s="41">
        <v>120000</v>
      </c>
      <c r="E122" s="41">
        <v>8000</v>
      </c>
      <c r="F122" s="43">
        <f t="shared" si="11"/>
        <v>64000</v>
      </c>
    </row>
    <row r="123" spans="1:6" s="48" customFormat="1" ht="16.5" customHeight="1" x14ac:dyDescent="0.25">
      <c r="A123" s="38">
        <v>49</v>
      </c>
      <c r="B123" s="53" t="s">
        <v>49</v>
      </c>
      <c r="C123" s="52">
        <v>0.5</v>
      </c>
      <c r="D123" s="41">
        <v>120000</v>
      </c>
      <c r="E123" s="41">
        <v>8000</v>
      </c>
      <c r="F123" s="43">
        <f t="shared" si="11"/>
        <v>64000</v>
      </c>
    </row>
    <row r="124" spans="1:6" s="48" customFormat="1" ht="16.5" customHeight="1" x14ac:dyDescent="0.25">
      <c r="A124" s="38">
        <v>50</v>
      </c>
      <c r="B124" s="53" t="s">
        <v>49</v>
      </c>
      <c r="C124" s="52">
        <v>0.5</v>
      </c>
      <c r="D124" s="41">
        <v>120000</v>
      </c>
      <c r="E124" s="41">
        <v>8000</v>
      </c>
      <c r="F124" s="43">
        <f t="shared" si="11"/>
        <v>64000</v>
      </c>
    </row>
    <row r="125" spans="1:6" s="48" customFormat="1" ht="16.5" customHeight="1" x14ac:dyDescent="0.25">
      <c r="A125" s="38">
        <v>51</v>
      </c>
      <c r="B125" s="53" t="s">
        <v>49</v>
      </c>
      <c r="C125" s="52">
        <v>0.5</v>
      </c>
      <c r="D125" s="41">
        <v>120000</v>
      </c>
      <c r="E125" s="41">
        <v>8000</v>
      </c>
      <c r="F125" s="43">
        <f t="shared" si="11"/>
        <v>64000</v>
      </c>
    </row>
    <row r="126" spans="1:6" s="48" customFormat="1" ht="16.5" customHeight="1" x14ac:dyDescent="0.25">
      <c r="A126" s="38">
        <v>52</v>
      </c>
      <c r="B126" s="53" t="s">
        <v>49</v>
      </c>
      <c r="C126" s="52">
        <v>0.5</v>
      </c>
      <c r="D126" s="41">
        <v>120000</v>
      </c>
      <c r="E126" s="41">
        <v>8000</v>
      </c>
      <c r="F126" s="43">
        <f t="shared" si="11"/>
        <v>64000</v>
      </c>
    </row>
    <row r="127" spans="1:6" s="48" customFormat="1" ht="16.5" customHeight="1" x14ac:dyDescent="0.25">
      <c r="A127" s="38">
        <v>53</v>
      </c>
      <c r="B127" s="53" t="s">
        <v>49</v>
      </c>
      <c r="C127" s="52">
        <v>0.5</v>
      </c>
      <c r="D127" s="41">
        <v>120000</v>
      </c>
      <c r="E127" s="41">
        <v>8000</v>
      </c>
      <c r="F127" s="43">
        <f t="shared" si="11"/>
        <v>64000</v>
      </c>
    </row>
    <row r="128" spans="1:6" s="48" customFormat="1" ht="16.5" customHeight="1" x14ac:dyDescent="0.25">
      <c r="A128" s="38"/>
      <c r="B128" s="53"/>
      <c r="C128" s="52"/>
      <c r="D128" s="41"/>
      <c r="E128" s="41"/>
      <c r="F128" s="43"/>
    </row>
    <row r="129" spans="1:8" s="48" customFormat="1" ht="16.5" customHeight="1" x14ac:dyDescent="0.25">
      <c r="A129" s="38"/>
      <c r="B129" s="53"/>
      <c r="C129" s="52"/>
      <c r="D129" s="41"/>
      <c r="E129" s="41"/>
      <c r="F129" s="43"/>
    </row>
    <row r="130" spans="1:8" s="13" customFormat="1" ht="18.75" customHeight="1" x14ac:dyDescent="0.25">
      <c r="A130" s="102" t="s">
        <v>13</v>
      </c>
      <c r="B130" s="102"/>
      <c r="C130" s="16">
        <f>SUM(C75:C129)</f>
        <v>81</v>
      </c>
      <c r="D130" s="16">
        <f>SUM(D75:D129)</f>
        <v>6357900</v>
      </c>
      <c r="E130" s="16">
        <f>SUM(E75:E129)</f>
        <v>424000</v>
      </c>
      <c r="F130" s="16">
        <f>SUM(F75:F129)</f>
        <v>9760850</v>
      </c>
    </row>
    <row r="131" spans="1:8" s="13" customFormat="1" ht="18.75" customHeight="1" x14ac:dyDescent="0.25">
      <c r="A131" s="103"/>
      <c r="B131" s="103"/>
      <c r="C131" s="103"/>
      <c r="D131" s="103"/>
      <c r="E131" s="103"/>
      <c r="F131" s="103"/>
    </row>
    <row r="132" spans="1:8" s="13" customFormat="1" ht="18.75" customHeight="1" x14ac:dyDescent="0.25">
      <c r="A132" s="102" t="s">
        <v>50</v>
      </c>
      <c r="B132" s="102"/>
      <c r="C132" s="20">
        <f>C130+C73+C65+C59+C53+C45+C38+C29+C19</f>
        <v>224</v>
      </c>
      <c r="D132" s="34">
        <f>D130+D73+D65+D59+D53+D45+D38+D29+D19</f>
        <v>15828220</v>
      </c>
      <c r="E132" s="34">
        <f>E130+E73+E65+E59+E53+E45+E38+E29+E19</f>
        <v>736000</v>
      </c>
      <c r="F132" s="34">
        <f>F130+F73+F65+F59+F53+F45+F38+F29+F19</f>
        <v>40681270</v>
      </c>
    </row>
    <row r="133" spans="1:8" s="13" customFormat="1" ht="18.75" customHeight="1" x14ac:dyDescent="0.25">
      <c r="A133" s="44"/>
      <c r="B133" s="44"/>
      <c r="C133" s="10"/>
      <c r="D133" s="45"/>
      <c r="E133" s="45"/>
      <c r="F133" s="45"/>
    </row>
    <row r="134" spans="1:8" s="13" customFormat="1" ht="16.5" customHeight="1" x14ac:dyDescent="0.25">
      <c r="A134" s="95" t="s">
        <v>56</v>
      </c>
      <c r="B134" s="95"/>
      <c r="C134" s="96"/>
      <c r="D134" s="95"/>
      <c r="E134" s="95"/>
      <c r="F134" s="95"/>
    </row>
    <row r="135" spans="1:8" s="48" customFormat="1" ht="16.5" customHeight="1" x14ac:dyDescent="0.25">
      <c r="A135" s="46"/>
      <c r="B135" s="46" t="s">
        <v>51</v>
      </c>
      <c r="C135" s="47"/>
      <c r="D135" s="47"/>
      <c r="E135" s="47"/>
      <c r="F135" s="47"/>
    </row>
    <row r="136" spans="1:8" s="13" customFormat="1" ht="16.5" customHeight="1" x14ac:dyDescent="0.25">
      <c r="A136" s="1"/>
      <c r="B136" s="1"/>
      <c r="C136" s="1"/>
      <c r="D136" s="1"/>
      <c r="E136" s="1"/>
      <c r="F136"/>
    </row>
    <row r="137" spans="1:8" s="49" customFormat="1" ht="18.75" customHeight="1" x14ac:dyDescent="0.25">
      <c r="A137" s="8"/>
      <c r="B137" s="9"/>
      <c r="C137" s="10"/>
      <c r="D137" s="9"/>
      <c r="E137" s="9"/>
      <c r="F137" s="9"/>
    </row>
    <row r="138" spans="1:8" s="50" customFormat="1" x14ac:dyDescent="0.25">
      <c r="A138" s="8"/>
      <c r="B138" s="9"/>
      <c r="C138" s="10"/>
      <c r="D138" s="9"/>
      <c r="E138" s="9"/>
      <c r="F138" s="9"/>
      <c r="H138" s="50" t="s">
        <v>20</v>
      </c>
    </row>
    <row r="139" spans="1:8" s="49" customFormat="1" ht="12.75" customHeight="1" x14ac:dyDescent="0.25">
      <c r="A139" s="8"/>
      <c r="B139" s="9"/>
      <c r="C139" s="10"/>
      <c r="D139" s="9"/>
      <c r="E139" s="9"/>
      <c r="F139" s="9"/>
    </row>
    <row r="140" spans="1:8" s="49" customFormat="1" ht="17.25" customHeight="1" x14ac:dyDescent="0.25">
      <c r="A140" s="8"/>
      <c r="B140" s="9"/>
      <c r="C140" s="10"/>
      <c r="D140" s="9"/>
      <c r="E140" s="9"/>
      <c r="F140" s="9"/>
    </row>
  </sheetData>
  <mergeCells count="42">
    <mergeCell ref="A134:F134"/>
    <mergeCell ref="A53:B53"/>
    <mergeCell ref="A54:F54"/>
    <mergeCell ref="A59:B59"/>
    <mergeCell ref="A60:F60"/>
    <mergeCell ref="A65:B65"/>
    <mergeCell ref="A66:F66"/>
    <mergeCell ref="A73:B73"/>
    <mergeCell ref="A74:F74"/>
    <mergeCell ref="A130:B130"/>
    <mergeCell ref="A131:F131"/>
    <mergeCell ref="A132:B132"/>
    <mergeCell ref="A46:F4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  <mergeCell ref="A29:B29"/>
    <mergeCell ref="A30:F30"/>
    <mergeCell ref="A38:B38"/>
    <mergeCell ref="A39:F39"/>
    <mergeCell ref="A45:B45"/>
    <mergeCell ref="A19:B19"/>
    <mergeCell ref="A20:F20"/>
    <mergeCell ref="B21:B22"/>
    <mergeCell ref="C21:C22"/>
    <mergeCell ref="D21:D22"/>
    <mergeCell ref="E21:E22"/>
    <mergeCell ref="F21:F22"/>
    <mergeCell ref="D3:F3"/>
    <mergeCell ref="D2:F2"/>
    <mergeCell ref="D1:F1"/>
    <mergeCell ref="A10:F10"/>
    <mergeCell ref="D4:F4"/>
    <mergeCell ref="B5:F5"/>
    <mergeCell ref="A9:F9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2023-01-31T00:39:49Z</dcterms:modified>
</cp:coreProperties>
</file>