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990A62F1-7907-4D59-9C1F-9B2FD6DB5FFC}" xr6:coauthVersionLast="47" xr6:coauthVersionMax="47" xr10:uidLastSave="{00000000-0000-0000-0000-000000000000}"/>
  <bookViews>
    <workbookView xWindow="-120" yWindow="-120" windowWidth="29040" windowHeight="15720" tabRatio="903" firstSheet="16" activeTab="21" xr2:uid="{00000000-000D-0000-FFFF-FFFF00000000}"/>
  </bookViews>
  <sheets>
    <sheet name="կոմունալ տնտեսություն  " sheetId="27" r:id="rId1"/>
    <sheet name="թիվ 1 մարզադպրոց   " sheetId="3" r:id="rId2"/>
    <sheet name="քաղաքային մարզադպրոց  " sheetId="25" r:id="rId3"/>
    <sheet name="թիվ 1 մանկապարտեզ  " sheetId="6" r:id="rId4"/>
    <sheet name="  թիվ 2 մանկապարտեզ " sheetId="7" r:id="rId5"/>
    <sheet name="թիվ 1 ՄԵԴ" sheetId="23" r:id="rId6"/>
    <sheet name="թիվ 2 մեդ   " sheetId="15" r:id="rId7"/>
    <sheet name=" թիվ 3 մանկապարտեզ  " sheetId="17" r:id="rId8"/>
    <sheet name="քաղաքային գրադարան  " sheetId="24" r:id="rId9"/>
    <sheet name="մանկական գրադարան   " sheetId="28" r:id="rId10"/>
    <sheet name="գեղարվեստի դպրոց  " sheetId="29" r:id="rId11"/>
    <sheet name="մշակույթի պալատ  " sheetId="30" r:id="rId12"/>
    <sheet name="Տրետուքի մանկապարտեզ   " sheetId="31" r:id="rId13"/>
    <sheet name="Սոթքի մանկապարտեզ  " sheetId="34" r:id="rId14"/>
    <sheet name="Մ.Մասրիկի մանկապարտեզ  " sheetId="35" r:id="rId15"/>
    <sheet name="Ակունքի մանկապարտեզ  " sheetId="36" r:id="rId16"/>
    <sheet name="Լուսակունքի մանկապարտեզ  " sheetId="37" r:id="rId17"/>
    <sheet name="Տորֆավանի մանկապարտեզ  " sheetId="38" r:id="rId18"/>
    <sheet name="Ծովակի մանկապարտեզ " sheetId="39" r:id="rId19"/>
    <sheet name="Կարճաղբյուրի մանկապարտեզ  " sheetId="40" r:id="rId20"/>
    <sheet name="Ակունքի Մշակույթի պալատ " sheetId="41" r:id="rId21"/>
    <sheet name=" Ծովակի մշակույթի պալատ " sheetId="42" r:id="rId22"/>
    <sheet name="Лист1" sheetId="43" r:id="rId23"/>
  </sheets>
  <definedNames>
    <definedName name="_xlnm.Print_Area" localSheetId="4">'  թիվ 2 մանկապարտեզ '!$A$1:$G$36</definedName>
    <definedName name="_xlnm.Print_Area" localSheetId="7">' թիվ 3 մանկապարտեզ  '!$A$1:$I$17</definedName>
    <definedName name="_xlnm.Print_Area" localSheetId="21">' Ծովակի մշակույթի պալատ '!$A$1:$G$46</definedName>
    <definedName name="_xlnm.Print_Area" localSheetId="15">'Ակունքի մանկապարտեզ  '!$A$1:$G$64</definedName>
    <definedName name="_xlnm.Print_Area" localSheetId="20">'Ակունքի Մշակույթի պալատ '!$A$1:$G$46</definedName>
    <definedName name="_xlnm.Print_Area" localSheetId="3">'թիվ 1 մանկապարտեզ  '!$A$1:$I$50</definedName>
    <definedName name="_xlnm.Print_Area" localSheetId="1">'թիվ 1 մարզադպրոց   '!$A$1:$F$31</definedName>
    <definedName name="_xlnm.Print_Area" localSheetId="5">'թիվ 1 ՄԵԴ'!$A$1:$H$39</definedName>
    <definedName name="_xlnm.Print_Area" localSheetId="6">'թիվ 2 մեդ   '!$A$1:$H$36</definedName>
    <definedName name="_xlnm.Print_Area" localSheetId="16">'Լուսակունքի մանկապարտեզ  '!$A$1:$G$52</definedName>
    <definedName name="_xlnm.Print_Area" localSheetId="18">'Ծովակի մանկապարտեզ '!$A$1:$G$53</definedName>
    <definedName name="_xlnm.Print_Area" localSheetId="19">'Կարճաղբյուրի մանկապարտեզ  '!$A$1:$G$54</definedName>
    <definedName name="_xlnm.Print_Area" localSheetId="0">'կոմունալ տնտեսություն  '!$A$1:$G$62</definedName>
    <definedName name="_xlnm.Print_Area" localSheetId="14">'Մ.Մասրիկի մանկապարտեզ  '!$A$1:$G$63</definedName>
    <definedName name="_xlnm.Print_Area" localSheetId="11">'մշակույթի պալատ  '!$A$1:$G$52</definedName>
    <definedName name="_xlnm.Print_Area" localSheetId="13">'Սոթքի մանկապարտեզ  '!$A$1:$G$46</definedName>
    <definedName name="_xlnm.Print_Area" localSheetId="17">'Տորֆավանի մանկապարտեզ  '!$A$1:$G$49</definedName>
    <definedName name="_xlnm.Print_Area" localSheetId="12">'Տրետուքի մանկապարտեզ   '!$A$1:$G$46</definedName>
    <definedName name="_xlnm.Print_Area" localSheetId="2">'քաղաքային մարզադպրոց  '!$A$1:$H$42</definedName>
  </definedNames>
  <calcPr calcId="191029"/>
</workbook>
</file>

<file path=xl/calcChain.xml><?xml version="1.0" encoding="utf-8"?>
<calcChain xmlns="http://schemas.openxmlformats.org/spreadsheetml/2006/main">
  <c r="D44" i="6" l="1"/>
  <c r="E42" i="6"/>
  <c r="C44" i="6"/>
  <c r="F42" i="6"/>
  <c r="E41" i="6"/>
  <c r="F41" i="6"/>
  <c r="G41" i="6" s="1"/>
  <c r="E57" i="27"/>
  <c r="G57" i="27" s="1"/>
  <c r="F57" i="27"/>
  <c r="E13" i="41"/>
  <c r="F13" i="41"/>
  <c r="F32" i="7"/>
  <c r="D32" i="7"/>
  <c r="E31" i="7"/>
  <c r="G31" i="7" s="1"/>
  <c r="C32" i="7"/>
  <c r="F21" i="25"/>
  <c r="G21" i="25"/>
  <c r="G42" i="6" l="1"/>
  <c r="H21" i="25"/>
  <c r="G13" i="41"/>
  <c r="G10" i="25"/>
  <c r="G11" i="25"/>
  <c r="G12" i="25"/>
  <c r="G13" i="25"/>
  <c r="G14" i="25"/>
  <c r="G15" i="25"/>
  <c r="H15" i="25" s="1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H31" i="25" s="1"/>
  <c r="G32" i="25"/>
  <c r="G33" i="25"/>
  <c r="G34" i="25"/>
  <c r="G35" i="25"/>
  <c r="G9" i="25"/>
  <c r="H10" i="25"/>
  <c r="H13" i="25"/>
  <c r="H18" i="25"/>
  <c r="H19" i="25"/>
  <c r="H23" i="25"/>
  <c r="F10" i="25"/>
  <c r="F11" i="25"/>
  <c r="H11" i="25" s="1"/>
  <c r="F12" i="25"/>
  <c r="H12" i="25" s="1"/>
  <c r="F13" i="25"/>
  <c r="F14" i="25"/>
  <c r="H14" i="25" s="1"/>
  <c r="F15" i="25"/>
  <c r="F16" i="25"/>
  <c r="F17" i="25"/>
  <c r="H17" i="25" s="1"/>
  <c r="F19" i="25"/>
  <c r="F20" i="25"/>
  <c r="F22" i="25"/>
  <c r="H22" i="25" s="1"/>
  <c r="F24" i="25"/>
  <c r="F25" i="25"/>
  <c r="F26" i="25"/>
  <c r="H26" i="25" s="1"/>
  <c r="F27" i="25"/>
  <c r="H27" i="25" s="1"/>
  <c r="F28" i="25"/>
  <c r="F29" i="25"/>
  <c r="H29" i="25" s="1"/>
  <c r="F30" i="25"/>
  <c r="F31" i="25"/>
  <c r="F32" i="25"/>
  <c r="H32" i="25" s="1"/>
  <c r="F33" i="25"/>
  <c r="H33" i="25" s="1"/>
  <c r="F34" i="25"/>
  <c r="F35" i="25"/>
  <c r="H35" i="25" s="1"/>
  <c r="F9" i="25"/>
  <c r="E18" i="38"/>
  <c r="G18" i="38"/>
  <c r="F18" i="38"/>
  <c r="D23" i="37"/>
  <c r="E22" i="37"/>
  <c r="G22" i="37" s="1"/>
  <c r="C23" i="37"/>
  <c r="F22" i="37"/>
  <c r="D34" i="35"/>
  <c r="E33" i="35"/>
  <c r="G33" i="35" s="1"/>
  <c r="C34" i="35"/>
  <c r="F33" i="35"/>
  <c r="E15" i="34"/>
  <c r="F15" i="34"/>
  <c r="E16" i="31"/>
  <c r="G16" i="31" s="1"/>
  <c r="F16" i="31"/>
  <c r="G27" i="15"/>
  <c r="H26" i="15"/>
  <c r="E27" i="15"/>
  <c r="C27" i="15"/>
  <c r="H23" i="23"/>
  <c r="D24" i="40"/>
  <c r="E23" i="40"/>
  <c r="G23" i="40"/>
  <c r="C24" i="40"/>
  <c r="F23" i="40"/>
  <c r="E17" i="38"/>
  <c r="F17" i="38"/>
  <c r="E16" i="38"/>
  <c r="F16" i="38"/>
  <c r="E32" i="36"/>
  <c r="C33" i="36"/>
  <c r="F32" i="36"/>
  <c r="E14" i="34"/>
  <c r="G14" i="34" s="1"/>
  <c r="E13" i="34"/>
  <c r="F14" i="34"/>
  <c r="F13" i="34"/>
  <c r="E15" i="31"/>
  <c r="F15" i="31"/>
  <c r="E14" i="31"/>
  <c r="F14" i="31"/>
  <c r="H17" i="15"/>
  <c r="H19" i="15"/>
  <c r="E21" i="37"/>
  <c r="F21" i="37"/>
  <c r="D24" i="39"/>
  <c r="E23" i="39"/>
  <c r="C24" i="39"/>
  <c r="F23" i="39"/>
  <c r="E50" i="27"/>
  <c r="F50" i="27"/>
  <c r="G50" i="27" s="1"/>
  <c r="E24" i="30"/>
  <c r="E22" i="40"/>
  <c r="F22" i="40"/>
  <c r="E10" i="17"/>
  <c r="E11" i="36"/>
  <c r="E12" i="36"/>
  <c r="E13" i="36"/>
  <c r="E14" i="36"/>
  <c r="E15" i="36"/>
  <c r="E10" i="36"/>
  <c r="E7" i="39"/>
  <c r="E35" i="27"/>
  <c r="F35" i="27"/>
  <c r="E9" i="31"/>
  <c r="F43" i="27"/>
  <c r="G43" i="27" s="1"/>
  <c r="E43" i="27"/>
  <c r="D58" i="27"/>
  <c r="E14" i="27"/>
  <c r="F14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G18" i="30" s="1"/>
  <c r="F19" i="30"/>
  <c r="G19" i="30" s="1"/>
  <c r="F20" i="30"/>
  <c r="F21" i="30"/>
  <c r="F22" i="30"/>
  <c r="F23" i="30"/>
  <c r="F24" i="30"/>
  <c r="G24" i="30" s="1"/>
  <c r="F25" i="30"/>
  <c r="F26" i="30"/>
  <c r="F27" i="30"/>
  <c r="F28" i="30"/>
  <c r="F29" i="30"/>
  <c r="F30" i="30"/>
  <c r="F31" i="30"/>
  <c r="F32" i="30"/>
  <c r="G32" i="30" s="1"/>
  <c r="F33" i="30"/>
  <c r="F34" i="30"/>
  <c r="F35" i="30"/>
  <c r="F36" i="30"/>
  <c r="G36" i="30" s="1"/>
  <c r="F37" i="30"/>
  <c r="F7" i="30"/>
  <c r="D38" i="30"/>
  <c r="E37" i="30"/>
  <c r="C38" i="30"/>
  <c r="E14" i="28"/>
  <c r="G14" i="28" s="1"/>
  <c r="F14" i="28"/>
  <c r="E22" i="39"/>
  <c r="G22" i="39" s="1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G10" i="30" s="1"/>
  <c r="E11" i="30"/>
  <c r="E12" i="30"/>
  <c r="G12" i="30" s="1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G25" i="30" s="1"/>
  <c r="E26" i="30"/>
  <c r="E27" i="30"/>
  <c r="G27" i="30" s="1"/>
  <c r="E28" i="30"/>
  <c r="G28" i="30" s="1"/>
  <c r="E29" i="30"/>
  <c r="E30" i="30"/>
  <c r="G30" i="30" s="1"/>
  <c r="E31" i="30"/>
  <c r="G31" i="30" s="1"/>
  <c r="E33" i="30"/>
  <c r="G33" i="30" s="1"/>
  <c r="E34" i="30"/>
  <c r="G34" i="30" s="1"/>
  <c r="E35" i="30"/>
  <c r="G35" i="30" s="1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6" i="30" l="1"/>
  <c r="G14" i="30"/>
  <c r="G8" i="30"/>
  <c r="G22" i="30"/>
  <c r="G13" i="30"/>
  <c r="G22" i="40"/>
  <c r="G23" i="39"/>
  <c r="G13" i="34"/>
  <c r="G16" i="38"/>
  <c r="H34" i="25"/>
  <c r="H28" i="25"/>
  <c r="H20" i="25"/>
  <c r="G20" i="37"/>
  <c r="G23" i="30"/>
  <c r="G15" i="31"/>
  <c r="H25" i="25"/>
  <c r="G19" i="37"/>
  <c r="G21" i="37"/>
  <c r="G11" i="30"/>
  <c r="G15" i="30"/>
  <c r="G15" i="34"/>
  <c r="H24" i="25"/>
  <c r="G37" i="30"/>
  <c r="G16" i="30"/>
  <c r="G20" i="30"/>
  <c r="G32" i="36"/>
  <c r="G29" i="30"/>
  <c r="H30" i="25"/>
  <c r="H9" i="25"/>
  <c r="E32" i="7"/>
  <c r="G17" i="38"/>
  <c r="F36" i="25"/>
  <c r="H16" i="25"/>
  <c r="G14" i="31"/>
  <c r="G35" i="27"/>
  <c r="G14" i="27"/>
  <c r="F38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29" i="6" l="1"/>
  <c r="F44" i="6"/>
  <c r="G33" i="6"/>
  <c r="E44" i="6"/>
  <c r="G23" i="6"/>
  <c r="G18" i="6"/>
  <c r="E51" i="27" l="1"/>
  <c r="E52" i="27"/>
  <c r="E53" i="27"/>
  <c r="E49" i="27"/>
  <c r="F53" i="27"/>
  <c r="F52" i="27"/>
  <c r="F51" i="27"/>
  <c r="F49" i="27"/>
  <c r="E31" i="27"/>
  <c r="E30" i="27"/>
  <c r="E29" i="27"/>
  <c r="E28" i="27"/>
  <c r="F31" i="27"/>
  <c r="F30" i="27"/>
  <c r="F29" i="27"/>
  <c r="F28" i="27"/>
  <c r="F21" i="40"/>
  <c r="G21" i="40" s="1"/>
  <c r="F17" i="37"/>
  <c r="G17" i="37" s="1"/>
  <c r="F16" i="37"/>
  <c r="G16" i="37" s="1"/>
  <c r="F8" i="37"/>
  <c r="G8" i="37" s="1"/>
  <c r="C58" i="27"/>
  <c r="E41" i="27"/>
  <c r="G41" i="27" s="1"/>
  <c r="E46" i="27"/>
  <c r="E45" i="27"/>
  <c r="F46" i="27"/>
  <c r="F45" i="27"/>
  <c r="E23" i="27"/>
  <c r="E24" i="27"/>
  <c r="E25" i="27"/>
  <c r="E26" i="27"/>
  <c r="E27" i="27"/>
  <c r="E22" i="27"/>
  <c r="F27" i="27"/>
  <c r="F26" i="27"/>
  <c r="F25" i="27"/>
  <c r="F24" i="27"/>
  <c r="F23" i="27"/>
  <c r="F22" i="27"/>
  <c r="E17" i="27"/>
  <c r="E16" i="27"/>
  <c r="F17" i="27"/>
  <c r="F16" i="27"/>
  <c r="G52" i="27" l="1"/>
  <c r="G51" i="27"/>
  <c r="G53" i="27"/>
  <c r="G27" i="27"/>
  <c r="G26" i="27"/>
  <c r="G24" i="27"/>
  <c r="G23" i="27"/>
  <c r="G49" i="27"/>
  <c r="G16" i="27"/>
  <c r="G29" i="27"/>
  <c r="G25" i="27"/>
  <c r="G31" i="27"/>
  <c r="G28" i="27"/>
  <c r="G30" i="27"/>
  <c r="G46" i="27"/>
  <c r="G45" i="27"/>
  <c r="G22" i="27"/>
  <c r="G17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F14" i="40"/>
  <c r="F15" i="40"/>
  <c r="G15" i="40" s="1"/>
  <c r="F16" i="40"/>
  <c r="G16" i="40" s="1"/>
  <c r="F17" i="40"/>
  <c r="F18" i="40"/>
  <c r="G18" i="40" s="1"/>
  <c r="F19" i="40"/>
  <c r="G13" i="40"/>
  <c r="G14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G15" i="39" s="1"/>
  <c r="E16" i="39"/>
  <c r="E17" i="39"/>
  <c r="E18" i="39"/>
  <c r="E19" i="39"/>
  <c r="E20" i="39"/>
  <c r="F7" i="39"/>
  <c r="F8" i="38"/>
  <c r="F9" i="38"/>
  <c r="G9" i="38" s="1"/>
  <c r="F10" i="38"/>
  <c r="F11" i="38"/>
  <c r="F12" i="38"/>
  <c r="G12" i="38" s="1"/>
  <c r="F13" i="38"/>
  <c r="F14" i="38"/>
  <c r="F15" i="38"/>
  <c r="F19" i="38"/>
  <c r="G19" i="38" s="1"/>
  <c r="E8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G15" i="36" s="1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E16" i="36"/>
  <c r="E17" i="36"/>
  <c r="F7" i="36"/>
  <c r="E7" i="36"/>
  <c r="F8" i="35"/>
  <c r="G8" i="35" s="1"/>
  <c r="F9" i="35"/>
  <c r="F10" i="35"/>
  <c r="F11" i="35"/>
  <c r="F12" i="35"/>
  <c r="F13" i="35"/>
  <c r="G13" i="35" s="1"/>
  <c r="F14" i="35"/>
  <c r="G14" i="35" s="1"/>
  <c r="F15" i="35"/>
  <c r="F16" i="35"/>
  <c r="G16" i="35" s="1"/>
  <c r="F17" i="35"/>
  <c r="F18" i="35"/>
  <c r="G18" i="35" s="1"/>
  <c r="F19" i="35"/>
  <c r="G19" i="35" s="1"/>
  <c r="F20" i="35"/>
  <c r="G20" i="35" s="1"/>
  <c r="F21" i="35"/>
  <c r="F22" i="35"/>
  <c r="G22" i="35" s="1"/>
  <c r="F23" i="35"/>
  <c r="F24" i="35"/>
  <c r="G24" i="35" s="1"/>
  <c r="F25" i="35"/>
  <c r="G25" i="35" s="1"/>
  <c r="F26" i="35"/>
  <c r="G26" i="35" s="1"/>
  <c r="F27" i="35"/>
  <c r="F28" i="35"/>
  <c r="F29" i="35"/>
  <c r="G29" i="35" s="1"/>
  <c r="F30" i="35"/>
  <c r="G30" i="35" s="1"/>
  <c r="F31" i="35"/>
  <c r="G31" i="35" s="1"/>
  <c r="F32" i="35"/>
  <c r="G32" i="35" s="1"/>
  <c r="G9" i="35"/>
  <c r="G10" i="35"/>
  <c r="G11" i="35"/>
  <c r="G12" i="35"/>
  <c r="G15" i="35"/>
  <c r="G17" i="35"/>
  <c r="G21" i="35"/>
  <c r="G23" i="35"/>
  <c r="G27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D17" i="31"/>
  <c r="F8" i="31"/>
  <c r="F9" i="31"/>
  <c r="G9" i="31" s="1"/>
  <c r="F10" i="31"/>
  <c r="G10" i="31" s="1"/>
  <c r="F11" i="31"/>
  <c r="F12" i="31"/>
  <c r="F13" i="31"/>
  <c r="E8" i="31"/>
  <c r="E11" i="31"/>
  <c r="E12" i="31"/>
  <c r="G12" i="31" s="1"/>
  <c r="E13" i="3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32" i="27"/>
  <c r="F33" i="27"/>
  <c r="F34" i="27"/>
  <c r="F36" i="27"/>
  <c r="F39" i="27"/>
  <c r="F40" i="27"/>
  <c r="F42" i="27"/>
  <c r="F44" i="27"/>
  <c r="F48" i="27"/>
  <c r="F54" i="27"/>
  <c r="F55" i="27"/>
  <c r="F56" i="27"/>
  <c r="E8" i="27"/>
  <c r="E9" i="27"/>
  <c r="E10" i="27"/>
  <c r="E11" i="27"/>
  <c r="E12" i="27"/>
  <c r="E13" i="27"/>
  <c r="E15" i="27"/>
  <c r="E18" i="27"/>
  <c r="E19" i="27"/>
  <c r="E20" i="27"/>
  <c r="E21" i="27"/>
  <c r="E32" i="27"/>
  <c r="E33" i="27"/>
  <c r="E34" i="27"/>
  <c r="E36" i="27"/>
  <c r="E37" i="27"/>
  <c r="E39" i="27"/>
  <c r="E40" i="27"/>
  <c r="E42" i="27"/>
  <c r="E44" i="27"/>
  <c r="E47" i="27"/>
  <c r="E48" i="27"/>
  <c r="E54" i="27"/>
  <c r="E55" i="27"/>
  <c r="E56" i="27"/>
  <c r="F7" i="27"/>
  <c r="E7" i="27"/>
  <c r="C17" i="42"/>
  <c r="C17" i="41"/>
  <c r="C17" i="34"/>
  <c r="G11" i="31" l="1"/>
  <c r="G16" i="36"/>
  <c r="G7" i="34"/>
  <c r="F20" i="38"/>
  <c r="G8" i="24"/>
  <c r="G12" i="34"/>
  <c r="G8" i="42"/>
  <c r="G13" i="31"/>
  <c r="F34" i="35"/>
  <c r="F24" i="39"/>
  <c r="E24" i="39"/>
  <c r="G16" i="24"/>
  <c r="G10" i="34"/>
  <c r="G8" i="38"/>
  <c r="G19" i="39"/>
  <c r="F24" i="40"/>
  <c r="F23" i="37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8" i="27"/>
  <c r="F58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4" i="40" l="1"/>
  <c r="G17" i="42"/>
  <c r="G23" i="37"/>
  <c r="G24" i="39"/>
  <c r="G20" i="38"/>
  <c r="G17" i="41"/>
  <c r="G17" i="34"/>
  <c r="G33" i="36"/>
  <c r="H22" i="23"/>
  <c r="H22" i="15"/>
  <c r="H29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0" i="15"/>
  <c r="E30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6" i="27"/>
  <c r="G55" i="27"/>
  <c r="G54" i="27"/>
  <c r="G48" i="27"/>
  <c r="G47" i="27"/>
  <c r="G44" i="27"/>
  <c r="G42" i="27"/>
  <c r="G40" i="27"/>
  <c r="G39" i="27"/>
  <c r="G37" i="27"/>
  <c r="G36" i="27"/>
  <c r="G34" i="27"/>
  <c r="G33" i="27"/>
  <c r="G32" i="27"/>
  <c r="G21" i="27"/>
  <c r="G20" i="27"/>
  <c r="G19" i="27"/>
  <c r="G18" i="27"/>
  <c r="G15" i="27"/>
  <c r="G13" i="27"/>
  <c r="G12" i="27"/>
  <c r="G11" i="27"/>
  <c r="G10" i="27"/>
  <c r="G9" i="27"/>
  <c r="G8" i="27"/>
  <c r="G58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7" i="15" l="1"/>
  <c r="H11" i="17"/>
  <c r="I8" i="17"/>
  <c r="I11" i="17" s="1"/>
  <c r="H30" i="15"/>
</calcChain>
</file>

<file path=xl/sharedStrings.xml><?xml version="1.0" encoding="utf-8"?>
<sst xmlns="http://schemas.openxmlformats.org/spreadsheetml/2006/main" count="830" uniqueCount="251">
  <si>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</si>
  <si>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</si>
  <si>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</si>
  <si>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</si>
  <si>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</si>
  <si>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</si>
  <si>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</si>
  <si>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</si>
  <si>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</si>
  <si>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</si>
  <si>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</si>
  <si>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</si>
  <si>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</si>
  <si>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</si>
  <si>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</si>
  <si>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</si>
  <si>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</si>
  <si>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</si>
  <si>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</si>
  <si>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</si>
  <si>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</si>
  <si>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</si>
  <si>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</si>
  <si>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</si>
  <si>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</si>
  <si>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</si>
  <si>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</si>
  <si>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</si>
  <si>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</si>
  <si>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</si>
  <si>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</si>
  <si>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</si>
  <si>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</si>
  <si>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</si>
  <si>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</si>
  <si>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</si>
  <si>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</si>
  <si>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</si>
  <si>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</si>
  <si>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</si>
  <si>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</si>
  <si>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</si>
  <si>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</si>
  <si>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</si>
  <si>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</si>
  <si>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</si>
  <si>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</si>
  <si>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</si>
  <si>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</si>
  <si>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</si>
  <si>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</si>
  <si>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</si>
  <si>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</si>
  <si>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</si>
  <si>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</si>
  <si>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</si>
  <si>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</si>
  <si>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</si>
  <si>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</si>
  <si>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</si>
  <si>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</si>
  <si>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</si>
  <si>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</si>
  <si>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</si>
  <si>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</si>
  <si>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</si>
  <si>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</si>
  <si>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</si>
  <si>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</si>
  <si>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</si>
  <si>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</si>
  <si>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</si>
  <si>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</si>
  <si>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</si>
  <si>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</si>
  <si>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</si>
  <si>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</si>
  <si>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</si>
  <si>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</si>
  <si>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</si>
  <si>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</si>
  <si>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</si>
  <si>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</si>
  <si>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</si>
  <si>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</si>
  <si>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</si>
  <si>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</si>
  <si>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</si>
  <si>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</si>
  <si>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</si>
  <si>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</si>
  <si>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</si>
  <si>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</si>
  <si>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</si>
  <si>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</si>
  <si>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</si>
  <si>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այգեպան</t>
  </si>
  <si>
    <t>Բժիշկ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</si>
  <si>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</si>
  <si>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</si>
  <si>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</si>
  <si>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</si>
  <si>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</si>
  <si>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</si>
  <si>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</si>
  <si>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</si>
  <si>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</si>
  <si>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</si>
  <si>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</si>
  <si>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</si>
  <si>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</si>
  <si>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</si>
  <si>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</si>
  <si>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</si>
  <si>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</si>
  <si>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</si>
  <si>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</si>
  <si>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</si>
  <si>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</si>
  <si>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</si>
  <si>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</si>
  <si>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</si>
  <si>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</si>
  <si>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</si>
  <si>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</si>
  <si>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</si>
  <si>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</si>
  <si>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</si>
  <si>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</si>
  <si>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</si>
  <si>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</si>
  <si>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</si>
  <si>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</si>
  <si>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</si>
  <si>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</si>
  <si>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</si>
  <si>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</si>
  <si>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</si>
  <si>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</si>
  <si>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</si>
  <si>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</si>
  <si>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</si>
  <si>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</si>
  <si>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</si>
  <si>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</si>
  <si>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</si>
  <si>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</si>
  <si>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Վարորդ Գրեդերի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</si>
  <si>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</si>
  <si>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</si>
  <si>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</si>
  <si>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</si>
  <si>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</si>
  <si>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</si>
  <si>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</si>
  <si>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</si>
  <si>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</si>
  <si>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</si>
  <si>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</si>
  <si>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</si>
  <si>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</si>
  <si>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</si>
  <si>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</si>
  <si>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</si>
  <si>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</si>
  <si>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</si>
  <si>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</si>
  <si>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</si>
  <si>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</si>
  <si>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</si>
  <si>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</si>
  <si>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</si>
  <si>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</si>
  <si>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</si>
  <si>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</si>
  <si>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</si>
  <si>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</si>
  <si>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</si>
  <si>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</si>
  <si>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</si>
  <si>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</si>
  <si>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</si>
  <si>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</si>
  <si>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</si>
  <si>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</si>
  <si>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</si>
  <si>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</si>
  <si>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</si>
  <si>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</si>
  <si>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</si>
  <si>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</si>
  <si>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</si>
  <si>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</si>
  <si>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</si>
  <si>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</si>
  <si>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</si>
  <si>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</si>
  <si>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</si>
  <si>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</si>
  <si>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</si>
  <si>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</si>
  <si>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</si>
  <si>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</si>
  <si>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</si>
  <si>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</si>
  <si>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</si>
  <si>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</si>
  <si>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</si>
  <si>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</si>
  <si>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</si>
  <si>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</si>
  <si>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</si>
  <si>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</si>
  <si>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</si>
  <si>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</si>
  <si>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</si>
  <si>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</si>
  <si>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</si>
  <si>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</si>
  <si>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</si>
  <si>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</si>
  <si>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</si>
  <si>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</si>
  <si>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</si>
  <si>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</si>
  <si>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</si>
  <si>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</si>
  <si>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</si>
  <si>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</si>
  <si>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</si>
  <si>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</si>
  <si>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</si>
  <si>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</si>
  <si>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</si>
  <si>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</si>
  <si>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</si>
  <si>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</si>
  <si>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</si>
  <si>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</si>
  <si>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1.5 Հաստիքի ավելացում է ուզում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</si>
  <si>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</si>
  <si>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</si>
  <si>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</si>
  <si>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</si>
  <si>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</si>
  <si>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</si>
  <si>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</si>
  <si>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</si>
  <si>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</si>
  <si>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</si>
  <si>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13.02.2024 N 6-Ա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</si>
</sst>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2"/>
      <color rgb="FFFF0000"/>
      <name val="Calibri"/>
      <family val="2"/>
      <scheme val="minor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30" fillId="0" borderId="0" xfId="0" applyFont="1"/>
    <xf numFmtId="0" fontId="46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2" fillId="0" borderId="1" xfId="0" applyFont="1" applyBorder="1"/>
    <xf numFmtId="0" fontId="52" fillId="0" borderId="0" xfId="0" applyFont="1" applyAlignment="1">
      <alignment horizontal="center"/>
    </xf>
    <xf numFmtId="0" fontId="52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4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9" fillId="0" borderId="0" xfId="0" applyFont="1" applyAlignment="1">
      <alignment horizontal="right"/>
    </xf>
    <xf numFmtId="0" fontId="50" fillId="0" borderId="0" xfId="0" applyFont="1" applyAlignment="1">
      <alignment horizontal="right" vertical="center"/>
    </xf>
    <xf numFmtId="0" fontId="51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zoomScaleNormal="100" workbookViewId="0">
      <selection activeCell="F3" sqref="F3:G3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66" t="s">
        <v>62</v>
      </c>
      <c r="G1" s="266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67" t="s">
        <v>92</v>
      </c>
      <c r="G2" s="267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68" t="s">
        <v>250</v>
      </c>
      <c r="G3" s="268"/>
      <c r="H3" s="46"/>
    </row>
    <row r="4" spans="1:10" s="1" customFormat="1" ht="14.25" customHeight="1" x14ac:dyDescent="0.25">
      <c r="A4" s="8"/>
      <c r="B4" s="269" t="s">
        <v>17</v>
      </c>
      <c r="C4" s="269"/>
      <c r="D4" s="269"/>
      <c r="E4" s="269"/>
      <c r="F4" s="269"/>
      <c r="G4" s="269"/>
      <c r="H4" s="8"/>
      <c r="I4" s="8"/>
      <c r="J4" s="8"/>
    </row>
    <row r="5" spans="1:10" s="1" customFormat="1" ht="16.5" thickBot="1" x14ac:dyDescent="0.3">
      <c r="A5" s="8"/>
      <c r="B5" s="270" t="s">
        <v>77</v>
      </c>
      <c r="C5" s="270"/>
      <c r="D5" s="270"/>
      <c r="E5" s="270"/>
      <c r="F5" s="270"/>
      <c r="G5" s="270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136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112</v>
      </c>
      <c r="C7" s="239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239">
        <v>1</v>
      </c>
      <c r="D8" s="55">
        <v>210000</v>
      </c>
      <c r="E8" s="56">
        <f t="shared" ref="E8:E57" si="0">D8*C8</f>
        <v>210000</v>
      </c>
      <c r="F8" s="54">
        <f t="shared" ref="F8:F57" si="1">8000*C8</f>
        <v>8000</v>
      </c>
      <c r="G8" s="212">
        <f t="shared" ref="G8:G57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239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137</v>
      </c>
      <c r="C10" s="239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138</v>
      </c>
      <c r="C11" s="239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139</v>
      </c>
      <c r="C12" s="239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239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239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239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239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239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140</v>
      </c>
      <c r="C18" s="239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141</v>
      </c>
      <c r="C19" s="239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54" t="s">
        <v>96</v>
      </c>
      <c r="C20" s="239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63">
        <f t="shared" si="2"/>
        <v>390000</v>
      </c>
      <c r="L20" s="8" t="s">
        <v>66</v>
      </c>
    </row>
    <row r="21" spans="1:12" s="8" customFormat="1" ht="15.75" x14ac:dyDescent="0.25">
      <c r="A21" s="62">
        <v>15</v>
      </c>
      <c r="B21" s="54" t="s">
        <v>96</v>
      </c>
      <c r="C21" s="239">
        <v>4</v>
      </c>
      <c r="D21" s="55">
        <v>95700</v>
      </c>
      <c r="E21" s="56">
        <f t="shared" si="0"/>
        <v>382800</v>
      </c>
      <c r="F21" s="54">
        <f t="shared" si="1"/>
        <v>32000</v>
      </c>
      <c r="G21" s="63">
        <f t="shared" si="2"/>
        <v>414800</v>
      </c>
    </row>
    <row r="22" spans="1:12" s="8" customFormat="1" ht="15.75" x14ac:dyDescent="0.25">
      <c r="A22" s="62">
        <v>16</v>
      </c>
      <c r="B22" s="54" t="s">
        <v>96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63">
        <f t="shared" si="2"/>
        <v>51850</v>
      </c>
    </row>
    <row r="23" spans="1:12" s="8" customFormat="1" ht="15.75" x14ac:dyDescent="0.25">
      <c r="A23" s="211">
        <v>17</v>
      </c>
      <c r="B23" s="54" t="s">
        <v>96</v>
      </c>
      <c r="C23" s="55">
        <v>0.25</v>
      </c>
      <c r="D23" s="55">
        <v>95700</v>
      </c>
      <c r="E23" s="56">
        <f t="shared" si="0"/>
        <v>23925</v>
      </c>
      <c r="F23" s="54">
        <f t="shared" si="1"/>
        <v>2000</v>
      </c>
      <c r="G23" s="212">
        <f t="shared" si="2"/>
        <v>25925</v>
      </c>
    </row>
    <row r="24" spans="1:12" s="8" customFormat="1" ht="15.75" x14ac:dyDescent="0.25">
      <c r="A24" s="211">
        <v>18</v>
      </c>
      <c r="B24" s="54" t="s">
        <v>96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63">
        <f t="shared" si="2"/>
        <v>51850</v>
      </c>
    </row>
    <row r="25" spans="1:12" s="8" customFormat="1" ht="15.75" x14ac:dyDescent="0.25">
      <c r="A25" s="62">
        <v>19</v>
      </c>
      <c r="B25" s="54" t="s">
        <v>96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63">
        <f t="shared" si="2"/>
        <v>51850</v>
      </c>
    </row>
    <row r="26" spans="1:12" s="8" customFormat="1" ht="15.75" x14ac:dyDescent="0.25">
      <c r="A26" s="62">
        <v>20</v>
      </c>
      <c r="B26" s="54" t="s">
        <v>96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63">
        <f t="shared" si="2"/>
        <v>51850</v>
      </c>
    </row>
    <row r="27" spans="1:12" s="8" customFormat="1" ht="15.75" x14ac:dyDescent="0.25">
      <c r="A27" s="62">
        <v>21</v>
      </c>
      <c r="B27" s="54" t="s">
        <v>96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63">
        <f t="shared" si="2"/>
        <v>51850</v>
      </c>
    </row>
    <row r="28" spans="1:12" s="8" customFormat="1" ht="15.75" x14ac:dyDescent="0.25">
      <c r="A28" s="211">
        <v>22</v>
      </c>
      <c r="B28" s="54" t="s">
        <v>96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63">
        <f t="shared" si="2"/>
        <v>51850</v>
      </c>
    </row>
    <row r="29" spans="1:12" s="8" customFormat="1" ht="15.75" x14ac:dyDescent="0.25">
      <c r="A29" s="62">
        <v>23</v>
      </c>
      <c r="B29" s="54" t="s">
        <v>96</v>
      </c>
      <c r="C29" s="55">
        <v>0.5</v>
      </c>
      <c r="D29" s="55">
        <v>95700</v>
      </c>
      <c r="E29" s="56">
        <f t="shared" si="0"/>
        <v>47850</v>
      </c>
      <c r="F29" s="54">
        <f t="shared" si="1"/>
        <v>4000</v>
      </c>
      <c r="G29" s="63">
        <f t="shared" si="2"/>
        <v>51850</v>
      </c>
    </row>
    <row r="30" spans="1:12" s="8" customFormat="1" ht="15.75" x14ac:dyDescent="0.25">
      <c r="A30" s="62">
        <v>24</v>
      </c>
      <c r="B30" s="54" t="s">
        <v>96</v>
      </c>
      <c r="C30" s="55">
        <v>0.5</v>
      </c>
      <c r="D30" s="55">
        <v>95700</v>
      </c>
      <c r="E30" s="56">
        <f t="shared" si="0"/>
        <v>47850</v>
      </c>
      <c r="F30" s="54">
        <f t="shared" si="1"/>
        <v>4000</v>
      </c>
      <c r="G30" s="63">
        <f t="shared" si="2"/>
        <v>51850</v>
      </c>
    </row>
    <row r="31" spans="1:12" s="8" customFormat="1" ht="15.75" x14ac:dyDescent="0.25">
      <c r="A31" s="62">
        <v>25</v>
      </c>
      <c r="B31" s="54" t="s">
        <v>96</v>
      </c>
      <c r="C31" s="55">
        <v>0.5</v>
      </c>
      <c r="D31" s="55">
        <v>95700</v>
      </c>
      <c r="E31" s="56">
        <f t="shared" si="0"/>
        <v>47850</v>
      </c>
      <c r="F31" s="54">
        <f t="shared" si="1"/>
        <v>4000</v>
      </c>
      <c r="G31" s="63">
        <f t="shared" si="2"/>
        <v>51850</v>
      </c>
    </row>
    <row r="32" spans="1:12" s="8" customFormat="1" ht="15.75" x14ac:dyDescent="0.25">
      <c r="A32" s="211">
        <v>26</v>
      </c>
      <c r="B32" s="54" t="s">
        <v>249</v>
      </c>
      <c r="C32" s="55">
        <v>5</v>
      </c>
      <c r="D32" s="55">
        <v>242000</v>
      </c>
      <c r="E32" s="56">
        <f t="shared" si="0"/>
        <v>1210000</v>
      </c>
      <c r="F32" s="54">
        <f t="shared" si="1"/>
        <v>40000</v>
      </c>
      <c r="G32" s="63">
        <f t="shared" si="2"/>
        <v>1250000</v>
      </c>
    </row>
    <row r="33" spans="1:9" s="8" customFormat="1" ht="15.75" x14ac:dyDescent="0.25">
      <c r="A33" s="62">
        <v>27</v>
      </c>
      <c r="B33" s="54" t="s">
        <v>142</v>
      </c>
      <c r="C33" s="55">
        <v>1</v>
      </c>
      <c r="D33" s="55">
        <v>157000</v>
      </c>
      <c r="E33" s="56">
        <f t="shared" si="0"/>
        <v>157000</v>
      </c>
      <c r="F33" s="54">
        <f t="shared" si="1"/>
        <v>8000</v>
      </c>
      <c r="G33" s="212">
        <f t="shared" si="2"/>
        <v>165000</v>
      </c>
    </row>
    <row r="34" spans="1:9" s="8" customFormat="1" ht="15.75" x14ac:dyDescent="0.25">
      <c r="A34" s="62">
        <v>28</v>
      </c>
      <c r="B34" s="160" t="s">
        <v>205</v>
      </c>
      <c r="C34" s="55">
        <v>1</v>
      </c>
      <c r="D34" s="55">
        <v>220000</v>
      </c>
      <c r="E34" s="56">
        <f t="shared" si="0"/>
        <v>220000</v>
      </c>
      <c r="F34" s="54">
        <f t="shared" si="1"/>
        <v>8000</v>
      </c>
      <c r="G34" s="212">
        <f t="shared" si="2"/>
        <v>228000</v>
      </c>
    </row>
    <row r="35" spans="1:9" s="8" customFormat="1" ht="15.75" x14ac:dyDescent="0.25">
      <c r="A35" s="62">
        <v>29</v>
      </c>
      <c r="B35" s="160" t="s">
        <v>143</v>
      </c>
      <c r="C35" s="55">
        <v>2</v>
      </c>
      <c r="D35" s="55">
        <v>152000</v>
      </c>
      <c r="E35" s="56">
        <f t="shared" si="0"/>
        <v>304000</v>
      </c>
      <c r="F35" s="54">
        <f t="shared" si="1"/>
        <v>16000</v>
      </c>
      <c r="G35" s="212">
        <f t="shared" si="2"/>
        <v>320000</v>
      </c>
    </row>
    <row r="36" spans="1:9" s="8" customFormat="1" ht="15.75" x14ac:dyDescent="0.25">
      <c r="A36" s="62">
        <v>30</v>
      </c>
      <c r="B36" s="160" t="s">
        <v>143</v>
      </c>
      <c r="C36" s="55">
        <v>1</v>
      </c>
      <c r="D36" s="55">
        <v>168000</v>
      </c>
      <c r="E36" s="56">
        <f t="shared" si="0"/>
        <v>168000</v>
      </c>
      <c r="F36" s="54">
        <f t="shared" si="1"/>
        <v>8000</v>
      </c>
      <c r="G36" s="63">
        <f t="shared" si="2"/>
        <v>176000</v>
      </c>
    </row>
    <row r="37" spans="1:9" s="48" customFormat="1" ht="47.25" x14ac:dyDescent="0.25">
      <c r="A37" s="62">
        <v>31</v>
      </c>
      <c r="B37" s="161" t="s">
        <v>180</v>
      </c>
      <c r="C37" s="90">
        <v>0</v>
      </c>
      <c r="D37" s="90">
        <v>0</v>
      </c>
      <c r="E37" s="56">
        <f t="shared" si="0"/>
        <v>0</v>
      </c>
      <c r="F37" s="54">
        <v>0</v>
      </c>
      <c r="G37" s="91">
        <f t="shared" si="2"/>
        <v>0</v>
      </c>
      <c r="I37" s="8"/>
    </row>
    <row r="38" spans="1:9" s="48" customFormat="1" ht="60.6" customHeight="1" x14ac:dyDescent="0.25">
      <c r="A38" s="62">
        <v>32</v>
      </c>
      <c r="B38" s="161" t="s">
        <v>185</v>
      </c>
      <c r="C38" s="90"/>
      <c r="D38" s="90"/>
      <c r="E38" s="56"/>
      <c r="F38" s="54"/>
      <c r="G38" s="91"/>
      <c r="I38" s="8"/>
    </row>
    <row r="39" spans="1:9" s="48" customFormat="1" ht="15.75" x14ac:dyDescent="0.25">
      <c r="A39" s="62">
        <v>33</v>
      </c>
      <c r="B39" s="56" t="s">
        <v>133</v>
      </c>
      <c r="C39" s="90">
        <v>8</v>
      </c>
      <c r="D39" s="90">
        <v>152000</v>
      </c>
      <c r="E39" s="56">
        <f t="shared" si="0"/>
        <v>1216000</v>
      </c>
      <c r="F39" s="54">
        <f t="shared" si="1"/>
        <v>64000</v>
      </c>
      <c r="G39" s="91">
        <f t="shared" si="2"/>
        <v>1280000</v>
      </c>
      <c r="I39" s="8"/>
    </row>
    <row r="40" spans="1:9" s="48" customFormat="1" ht="15.75" x14ac:dyDescent="0.25">
      <c r="A40" s="62">
        <v>34</v>
      </c>
      <c r="B40" s="56" t="s">
        <v>144</v>
      </c>
      <c r="C40" s="90">
        <v>10</v>
      </c>
      <c r="D40" s="90">
        <v>162000</v>
      </c>
      <c r="E40" s="56">
        <f t="shared" si="0"/>
        <v>1620000</v>
      </c>
      <c r="F40" s="54">
        <f t="shared" si="1"/>
        <v>80000</v>
      </c>
      <c r="G40" s="91">
        <f t="shared" si="2"/>
        <v>1700000</v>
      </c>
      <c r="I40" s="8"/>
    </row>
    <row r="41" spans="1:9" s="48" customFormat="1" ht="15.75" x14ac:dyDescent="0.25">
      <c r="A41" s="62">
        <v>35</v>
      </c>
      <c r="B41" s="56" t="s">
        <v>144</v>
      </c>
      <c r="C41" s="90">
        <v>0.75</v>
      </c>
      <c r="D41" s="90">
        <v>130000</v>
      </c>
      <c r="E41" s="56">
        <f t="shared" si="0"/>
        <v>97500</v>
      </c>
      <c r="F41" s="54">
        <v>6000</v>
      </c>
      <c r="G41" s="91">
        <f t="shared" si="2"/>
        <v>103500</v>
      </c>
      <c r="I41" s="8"/>
    </row>
    <row r="42" spans="1:9" s="48" customFormat="1" ht="15.75" x14ac:dyDescent="0.25">
      <c r="A42" s="62">
        <v>36</v>
      </c>
      <c r="B42" s="56" t="s">
        <v>145</v>
      </c>
      <c r="C42" s="90">
        <v>1</v>
      </c>
      <c r="D42" s="90">
        <v>132000</v>
      </c>
      <c r="E42" s="56">
        <f t="shared" si="0"/>
        <v>132000</v>
      </c>
      <c r="F42" s="54">
        <f t="shared" si="1"/>
        <v>8000</v>
      </c>
      <c r="G42" s="91">
        <f t="shared" si="2"/>
        <v>140000</v>
      </c>
      <c r="I42" s="8"/>
    </row>
    <row r="43" spans="1:9" s="48" customFormat="1" ht="15.75" x14ac:dyDescent="0.25">
      <c r="A43" s="62">
        <v>37</v>
      </c>
      <c r="B43" s="56" t="s">
        <v>220</v>
      </c>
      <c r="C43" s="90">
        <v>1</v>
      </c>
      <c r="D43" s="90">
        <v>145000</v>
      </c>
      <c r="E43" s="56">
        <f t="shared" si="0"/>
        <v>145000</v>
      </c>
      <c r="F43" s="54">
        <f t="shared" si="1"/>
        <v>8000</v>
      </c>
      <c r="G43" s="91">
        <f t="shared" si="2"/>
        <v>153000</v>
      </c>
      <c r="I43" s="8"/>
    </row>
    <row r="44" spans="1:9" s="48" customFormat="1" ht="15.75" x14ac:dyDescent="0.25">
      <c r="A44" s="62">
        <v>38</v>
      </c>
      <c r="B44" s="56" t="s">
        <v>60</v>
      </c>
      <c r="C44" s="90">
        <v>9</v>
      </c>
      <c r="D44" s="90">
        <v>145000</v>
      </c>
      <c r="E44" s="56">
        <f t="shared" si="0"/>
        <v>1305000</v>
      </c>
      <c r="F44" s="54">
        <f t="shared" si="1"/>
        <v>72000</v>
      </c>
      <c r="G44" s="91">
        <f t="shared" si="2"/>
        <v>1377000</v>
      </c>
      <c r="I44" s="8"/>
    </row>
    <row r="45" spans="1:9" s="48" customFormat="1" ht="15.75" x14ac:dyDescent="0.25">
      <c r="A45" s="62">
        <v>39</v>
      </c>
      <c r="B45" s="173" t="s">
        <v>60</v>
      </c>
      <c r="C45" s="174">
        <v>0.25</v>
      </c>
      <c r="D45" s="174">
        <v>135000</v>
      </c>
      <c r="E45" s="173">
        <f t="shared" si="0"/>
        <v>33750</v>
      </c>
      <c r="F45" s="175">
        <f t="shared" si="1"/>
        <v>2000</v>
      </c>
      <c r="G45" s="176">
        <f t="shared" si="2"/>
        <v>35750</v>
      </c>
      <c r="I45" s="8"/>
    </row>
    <row r="46" spans="1:9" s="48" customFormat="1" ht="15.75" x14ac:dyDescent="0.25">
      <c r="A46" s="62">
        <v>40</v>
      </c>
      <c r="B46" s="173" t="s">
        <v>60</v>
      </c>
      <c r="C46" s="174">
        <v>0.75</v>
      </c>
      <c r="D46" s="174">
        <v>135000</v>
      </c>
      <c r="E46" s="173">
        <f t="shared" si="0"/>
        <v>101250</v>
      </c>
      <c r="F46" s="175">
        <f t="shared" si="1"/>
        <v>6000</v>
      </c>
      <c r="G46" s="176">
        <f t="shared" si="2"/>
        <v>107250</v>
      </c>
      <c r="I46" s="8"/>
    </row>
    <row r="47" spans="1:9" s="48" customFormat="1" ht="31.5" x14ac:dyDescent="0.25">
      <c r="A47" s="62">
        <v>41</v>
      </c>
      <c r="B47" s="178" t="s">
        <v>179</v>
      </c>
      <c r="C47" s="174">
        <v>0</v>
      </c>
      <c r="D47" s="174">
        <v>0</v>
      </c>
      <c r="E47" s="173">
        <f t="shared" si="0"/>
        <v>0</v>
      </c>
      <c r="F47" s="175">
        <v>0</v>
      </c>
      <c r="G47" s="176">
        <f t="shared" si="2"/>
        <v>0</v>
      </c>
      <c r="I47" s="8"/>
    </row>
    <row r="48" spans="1:9" s="177" customFormat="1" ht="15.75" x14ac:dyDescent="0.25">
      <c r="A48" s="62">
        <v>42</v>
      </c>
      <c r="B48" s="173" t="s">
        <v>22</v>
      </c>
      <c r="C48" s="174">
        <v>3</v>
      </c>
      <c r="D48" s="174">
        <v>112000</v>
      </c>
      <c r="E48" s="173">
        <f t="shared" si="0"/>
        <v>336000</v>
      </c>
      <c r="F48" s="175">
        <f t="shared" si="1"/>
        <v>24000</v>
      </c>
      <c r="G48" s="176">
        <f t="shared" si="2"/>
        <v>360000</v>
      </c>
      <c r="I48" s="8"/>
    </row>
    <row r="49" spans="1:9" s="177" customFormat="1" ht="15.75" x14ac:dyDescent="0.25">
      <c r="A49" s="62">
        <v>43</v>
      </c>
      <c r="B49" s="173" t="s">
        <v>173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62">
        <v>44</v>
      </c>
      <c r="B50" s="173" t="s">
        <v>173</v>
      </c>
      <c r="C50" s="174">
        <v>0.5</v>
      </c>
      <c r="D50" s="174">
        <v>104000</v>
      </c>
      <c r="E50" s="173">
        <f t="shared" si="0"/>
        <v>52000</v>
      </c>
      <c r="F50" s="175">
        <f t="shared" si="1"/>
        <v>4000</v>
      </c>
      <c r="G50" s="176">
        <f t="shared" si="2"/>
        <v>56000</v>
      </c>
      <c r="I50" s="8"/>
    </row>
    <row r="51" spans="1:9" s="232" customFormat="1" ht="15.75" x14ac:dyDescent="0.25">
      <c r="A51" s="62">
        <v>45</v>
      </c>
      <c r="B51" s="173" t="s">
        <v>173</v>
      </c>
      <c r="C51" s="174">
        <v>1</v>
      </c>
      <c r="D51" s="174">
        <v>95700</v>
      </c>
      <c r="E51" s="173">
        <f t="shared" si="0"/>
        <v>95700</v>
      </c>
      <c r="F51" s="175">
        <f t="shared" si="1"/>
        <v>8000</v>
      </c>
      <c r="G51" s="176">
        <f t="shared" si="2"/>
        <v>103700</v>
      </c>
      <c r="I51" s="8"/>
    </row>
    <row r="52" spans="1:9" s="177" customFormat="1" ht="15.75" x14ac:dyDescent="0.25">
      <c r="A52" s="62">
        <v>46</v>
      </c>
      <c r="B52" s="173" t="s">
        <v>173</v>
      </c>
      <c r="C52" s="174">
        <v>0.5</v>
      </c>
      <c r="D52" s="174">
        <v>95700</v>
      </c>
      <c r="E52" s="173">
        <f t="shared" si="0"/>
        <v>47850</v>
      </c>
      <c r="F52" s="175">
        <f t="shared" si="1"/>
        <v>4000</v>
      </c>
      <c r="G52" s="176">
        <f t="shared" si="2"/>
        <v>51850</v>
      </c>
      <c r="I52" s="8"/>
    </row>
    <row r="53" spans="1:9" s="177" customFormat="1" ht="15.75" x14ac:dyDescent="0.25">
      <c r="A53" s="62">
        <v>47</v>
      </c>
      <c r="B53" s="173" t="s">
        <v>173</v>
      </c>
      <c r="C53" s="174">
        <v>0.5</v>
      </c>
      <c r="D53" s="174">
        <v>95700</v>
      </c>
      <c r="E53" s="173">
        <f t="shared" si="0"/>
        <v>47850</v>
      </c>
      <c r="F53" s="175">
        <f t="shared" si="1"/>
        <v>4000</v>
      </c>
      <c r="G53" s="176">
        <f t="shared" si="2"/>
        <v>51850</v>
      </c>
      <c r="I53" s="8"/>
    </row>
    <row r="54" spans="1:9" s="177" customFormat="1" ht="15.75" x14ac:dyDescent="0.25">
      <c r="A54" s="62">
        <v>48</v>
      </c>
      <c r="B54" s="173" t="s">
        <v>29</v>
      </c>
      <c r="C54" s="174">
        <v>4</v>
      </c>
      <c r="D54" s="174">
        <v>95700</v>
      </c>
      <c r="E54" s="173">
        <f t="shared" si="0"/>
        <v>382800</v>
      </c>
      <c r="F54" s="175">
        <f t="shared" si="1"/>
        <v>32000</v>
      </c>
      <c r="G54" s="176">
        <f t="shared" si="2"/>
        <v>414800</v>
      </c>
      <c r="I54" s="8"/>
    </row>
    <row r="55" spans="1:9" s="177" customFormat="1" ht="31.5" x14ac:dyDescent="0.25">
      <c r="A55" s="62">
        <v>49</v>
      </c>
      <c r="B55" s="178" t="s">
        <v>147</v>
      </c>
      <c r="C55" s="174">
        <v>0</v>
      </c>
      <c r="D55" s="174"/>
      <c r="E55" s="173">
        <f t="shared" si="0"/>
        <v>0</v>
      </c>
      <c r="F55" s="175">
        <f t="shared" si="1"/>
        <v>0</v>
      </c>
      <c r="G55" s="176">
        <f t="shared" si="2"/>
        <v>0</v>
      </c>
      <c r="I55" s="8"/>
    </row>
    <row r="56" spans="1:9" s="48" customFormat="1" ht="31.5" x14ac:dyDescent="0.25">
      <c r="A56" s="62">
        <v>50</v>
      </c>
      <c r="B56" s="178" t="s">
        <v>146</v>
      </c>
      <c r="C56" s="174">
        <v>0</v>
      </c>
      <c r="D56" s="174"/>
      <c r="E56" s="173">
        <f t="shared" si="0"/>
        <v>0</v>
      </c>
      <c r="F56" s="175">
        <f t="shared" si="1"/>
        <v>0</v>
      </c>
      <c r="G56" s="176">
        <f t="shared" si="2"/>
        <v>0</v>
      </c>
      <c r="I56" s="8"/>
    </row>
    <row r="57" spans="1:9" s="48" customFormat="1" ht="15.75" x14ac:dyDescent="0.25">
      <c r="A57" s="62">
        <v>51</v>
      </c>
      <c r="B57" s="178" t="s">
        <v>31</v>
      </c>
      <c r="C57" s="174">
        <v>1</v>
      </c>
      <c r="D57" s="174">
        <v>104000</v>
      </c>
      <c r="E57" s="173">
        <f t="shared" si="0"/>
        <v>104000</v>
      </c>
      <c r="F57" s="175">
        <f t="shared" si="1"/>
        <v>8000</v>
      </c>
      <c r="G57" s="234">
        <f t="shared" si="2"/>
        <v>112000</v>
      </c>
      <c r="I57" s="8"/>
    </row>
    <row r="58" spans="1:9" s="8" customFormat="1" ht="25.5" customHeight="1" thickBot="1" x14ac:dyDescent="0.3">
      <c r="A58" s="271" t="s">
        <v>16</v>
      </c>
      <c r="B58" s="272"/>
      <c r="C58" s="235">
        <f>SUM(C7:C57)</f>
        <v>75</v>
      </c>
      <c r="D58" s="236">
        <f>SUM(D7:D57)</f>
        <v>6036200</v>
      </c>
      <c r="E58" s="236">
        <f>SUM(E7:E57)</f>
        <v>10842425</v>
      </c>
      <c r="F58" s="236">
        <f t="shared" ref="F58:G58" si="3">SUM(F7:F57)</f>
        <v>600000</v>
      </c>
      <c r="G58" s="236">
        <f t="shared" si="3"/>
        <v>11442425</v>
      </c>
    </row>
    <row r="59" spans="1:9" s="13" customFormat="1" ht="16.5" customHeight="1" x14ac:dyDescent="0.25">
      <c r="A59" s="265" t="s">
        <v>183</v>
      </c>
      <c r="B59" s="265"/>
      <c r="C59" s="265"/>
      <c r="D59" s="265"/>
      <c r="E59" s="265"/>
      <c r="F59" s="265"/>
      <c r="G59" s="265"/>
    </row>
    <row r="60" spans="1:9" s="14" customFormat="1" ht="15" customHeight="1" x14ac:dyDescent="0.25">
      <c r="A60" s="76"/>
      <c r="B60" s="76" t="s">
        <v>93</v>
      </c>
      <c r="C60" s="15"/>
      <c r="D60" s="15"/>
      <c r="E60" s="15"/>
      <c r="F60" s="15"/>
      <c r="G60" s="15"/>
    </row>
    <row r="61" spans="1:9" s="13" customFormat="1" ht="12" customHeight="1" x14ac:dyDescent="0.25">
      <c r="A61" s="79" t="s">
        <v>23</v>
      </c>
      <c r="B61" s="79"/>
      <c r="C61" s="79"/>
      <c r="D61" s="79"/>
      <c r="E61" s="79"/>
      <c r="F61" s="79"/>
      <c r="G61" s="79"/>
    </row>
    <row r="62" spans="1:9" s="13" customFormat="1" ht="15.75" x14ac:dyDescent="0.25">
      <c r="A62" s="60"/>
      <c r="B62" s="72" t="s">
        <v>94</v>
      </c>
    </row>
    <row r="63" spans="1:9" ht="15.75" x14ac:dyDescent="0.25">
      <c r="A63" s="16"/>
      <c r="B63" s="16"/>
      <c r="C63" s="16"/>
      <c r="D63" s="16"/>
      <c r="E63" s="16"/>
      <c r="F63" s="16"/>
      <c r="G63" s="16"/>
    </row>
    <row r="64" spans="1:9" ht="15.75" x14ac:dyDescent="0.25">
      <c r="A64" s="42"/>
      <c r="B64" s="273"/>
      <c r="C64" s="273"/>
      <c r="D64" s="273"/>
      <c r="E64" s="273"/>
      <c r="F64" s="273"/>
      <c r="G64" s="273"/>
      <c r="H64" s="21"/>
    </row>
    <row r="65" spans="2:7" ht="18" customHeight="1" x14ac:dyDescent="0.25">
      <c r="B65" s="263"/>
      <c r="C65" s="264"/>
      <c r="D65" s="264"/>
      <c r="E65" s="264"/>
      <c r="F65" s="264"/>
      <c r="G65" s="264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286"/>
      <c r="B1" s="286"/>
      <c r="C1" s="299" t="s">
        <v>62</v>
      </c>
      <c r="D1" s="299"/>
      <c r="E1" s="299"/>
      <c r="F1" s="299"/>
      <c r="G1" s="299"/>
    </row>
    <row r="2" spans="1:10" s="29" customFormat="1" ht="18.75" customHeight="1" x14ac:dyDescent="0.3">
      <c r="A2" s="84"/>
      <c r="B2" s="85"/>
      <c r="C2" s="302" t="s">
        <v>95</v>
      </c>
      <c r="D2" s="302"/>
      <c r="E2" s="302"/>
      <c r="F2" s="302"/>
      <c r="G2" s="302"/>
    </row>
    <row r="3" spans="1:10" s="29" customFormat="1" ht="18.75" x14ac:dyDescent="0.3">
      <c r="A3" s="43"/>
      <c r="C3" s="86"/>
      <c r="D3" s="86"/>
      <c r="E3" s="306" t="s">
        <v>250</v>
      </c>
      <c r="F3" s="306"/>
      <c r="G3" s="306"/>
      <c r="H3" s="306"/>
      <c r="I3" s="306"/>
      <c r="J3" s="306"/>
    </row>
    <row r="4" spans="1:10" ht="20.25" x14ac:dyDescent="0.25">
      <c r="A4" s="300" t="s">
        <v>54</v>
      </c>
      <c r="B4" s="300"/>
      <c r="C4" s="300"/>
      <c r="D4" s="300"/>
      <c r="E4" s="300"/>
      <c r="F4" s="300"/>
      <c r="G4" s="300"/>
    </row>
    <row r="5" spans="1:10" x14ac:dyDescent="0.25">
      <c r="A5" s="301" t="s">
        <v>107</v>
      </c>
      <c r="B5" s="301"/>
      <c r="C5" s="301"/>
      <c r="D5" s="301"/>
      <c r="E5" s="301"/>
      <c r="F5" s="301"/>
      <c r="G5" s="301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166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105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105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104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104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193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212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103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102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102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101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101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100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100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07" t="s">
        <v>16</v>
      </c>
      <c r="B23" s="308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65" t="s">
        <v>190</v>
      </c>
      <c r="B24" s="265"/>
      <c r="C24" s="265"/>
      <c r="D24" s="265"/>
      <c r="E24" s="265"/>
      <c r="F24" s="265"/>
      <c r="G24" s="265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7" sqref="K7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10" t="s">
        <v>62</v>
      </c>
      <c r="H1" s="310"/>
      <c r="I1" s="310"/>
    </row>
    <row r="2" spans="1:9" x14ac:dyDescent="0.25">
      <c r="G2" s="310" t="s">
        <v>95</v>
      </c>
      <c r="H2" s="310"/>
      <c r="I2" s="310"/>
    </row>
    <row r="3" spans="1:9" x14ac:dyDescent="0.25">
      <c r="G3" s="306" t="s">
        <v>250</v>
      </c>
      <c r="H3" s="306"/>
      <c r="I3" s="306"/>
    </row>
    <row r="4" spans="1:9" ht="18" x14ac:dyDescent="0.25">
      <c r="A4" s="288" t="s">
        <v>0</v>
      </c>
      <c r="B4" s="288"/>
      <c r="C4" s="288"/>
      <c r="D4" s="288"/>
      <c r="E4" s="288"/>
      <c r="F4" s="288"/>
      <c r="G4" s="288"/>
      <c r="H4" s="288"/>
      <c r="I4" s="288"/>
    </row>
    <row r="5" spans="1:9" ht="16.5" thickBot="1" x14ac:dyDescent="0.3">
      <c r="A5" s="309" t="s">
        <v>58</v>
      </c>
      <c r="B5" s="309"/>
      <c r="C5" s="309"/>
      <c r="D5" s="309"/>
      <c r="E5" s="309"/>
      <c r="F5" s="309"/>
      <c r="G5" s="309"/>
      <c r="H5" s="309"/>
      <c r="I5" s="309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115</v>
      </c>
      <c r="G6" s="17" t="s">
        <v>111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65" t="s">
        <v>187</v>
      </c>
      <c r="B18" s="311"/>
      <c r="C18" s="265"/>
      <c r="D18" s="265"/>
      <c r="E18" s="265"/>
      <c r="F18" s="265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64"/>
      <c r="F23" s="264"/>
      <c r="G23" s="264"/>
      <c r="H23" s="264"/>
      <c r="I23" s="264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13" t="s">
        <v>62</v>
      </c>
      <c r="F1" s="313"/>
      <c r="G1" s="313"/>
    </row>
    <row r="2" spans="1:7" x14ac:dyDescent="0.25">
      <c r="E2" s="313" t="s">
        <v>92</v>
      </c>
      <c r="F2" s="313"/>
      <c r="G2" s="313"/>
    </row>
    <row r="3" spans="1:7" x14ac:dyDescent="0.25">
      <c r="E3" s="306" t="s">
        <v>250</v>
      </c>
      <c r="F3" s="306"/>
      <c r="G3" s="306"/>
    </row>
    <row r="4" spans="1:7" ht="15" x14ac:dyDescent="0.25">
      <c r="A4" s="314" t="s">
        <v>0</v>
      </c>
      <c r="B4" s="314"/>
      <c r="C4" s="314"/>
      <c r="D4" s="314"/>
      <c r="E4" s="314"/>
      <c r="F4" s="314"/>
      <c r="G4" s="314"/>
    </row>
    <row r="5" spans="1:7" ht="16.5" thickBot="1" x14ac:dyDescent="0.3">
      <c r="A5" s="315" t="s">
        <v>63</v>
      </c>
      <c r="B5" s="315"/>
      <c r="C5" s="315"/>
      <c r="D5" s="315"/>
      <c r="E5" s="315"/>
      <c r="F5" s="315"/>
      <c r="G5" s="315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206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195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110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214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197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198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215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235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194" t="s">
        <v>109</v>
      </c>
      <c r="C17" s="193">
        <v>0.5</v>
      </c>
      <c r="D17" s="193">
        <v>95700</v>
      </c>
      <c r="E17" s="187">
        <v>47900</v>
      </c>
      <c r="F17" s="187">
        <f t="shared" si="2"/>
        <v>4000</v>
      </c>
      <c r="G17" s="187">
        <f t="shared" si="0"/>
        <v>51900</v>
      </c>
    </row>
    <row r="18" spans="1:7" s="189" customFormat="1" ht="18.75" customHeight="1" x14ac:dyDescent="0.25">
      <c r="A18" s="185">
        <v>11</v>
      </c>
      <c r="B18" s="100" t="s">
        <v>216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217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108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218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219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121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122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125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21" customHeight="1" x14ac:dyDescent="0.25">
      <c r="A29" s="185">
        <v>22</v>
      </c>
      <c r="B29" s="100" t="s">
        <v>29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126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204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213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30.45</v>
      </c>
      <c r="D38" s="200">
        <f>SUM(D7:D37)</f>
        <v>3135500</v>
      </c>
      <c r="E38" s="200">
        <f>SUM(E7:E37)</f>
        <v>3068200</v>
      </c>
      <c r="F38" s="200">
        <f>SUM(F7:F37)</f>
        <v>243600</v>
      </c>
      <c r="G38" s="200">
        <f>SUM(G7:G37)</f>
        <v>3311800</v>
      </c>
      <c r="I38" s="190"/>
    </row>
    <row r="39" spans="1:9" s="13" customFormat="1" ht="30.75" customHeight="1" x14ac:dyDescent="0.25">
      <c r="A39" s="312" t="s">
        <v>191</v>
      </c>
      <c r="B39" s="312"/>
      <c r="C39" s="312"/>
      <c r="D39" s="312"/>
      <c r="E39" s="312"/>
      <c r="F39" s="312"/>
      <c r="G39" s="312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I6" sqref="I6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124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227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149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150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39.6" customHeight="1" x14ac:dyDescent="0.25">
      <c r="A14" s="97">
        <v>8</v>
      </c>
      <c r="B14" s="259" t="s">
        <v>210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120</v>
      </c>
    </row>
    <row r="16" spans="1:9" ht="18.75" customHeight="1" x14ac:dyDescent="0.25">
      <c r="A16" s="97">
        <v>10</v>
      </c>
      <c r="B16" s="149" t="s">
        <v>242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G17" si="3">SUM(E7:E16)</f>
        <v>751000</v>
      </c>
      <c r="F17" s="151">
        <f t="shared" si="3"/>
        <v>56000</v>
      </c>
      <c r="G17" s="151">
        <f t="shared" si="3"/>
        <v>807000</v>
      </c>
    </row>
    <row r="18" spans="1:8" ht="33" customHeight="1" x14ac:dyDescent="0.25">
      <c r="A18" s="139"/>
      <c r="B18" s="311" t="s">
        <v>183</v>
      </c>
      <c r="C18" s="311"/>
      <c r="D18" s="311"/>
      <c r="E18" s="311"/>
      <c r="F18" s="311"/>
      <c r="G18" s="311"/>
      <c r="H18" s="311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19"/>
      <c r="F23" s="319"/>
      <c r="G23" s="319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6"/>
      <c r="B33" s="316"/>
      <c r="C33" s="316"/>
      <c r="D33" s="316"/>
      <c r="E33" s="316"/>
      <c r="F33" s="316"/>
      <c r="G33" s="316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zoomScaleNormal="100" workbookViewId="0">
      <selection activeCell="I6" sqref="I6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13" t="s">
        <v>62</v>
      </c>
      <c r="F1" s="313"/>
      <c r="G1" s="313"/>
      <c r="L1" s="233"/>
    </row>
    <row r="2" spans="1:12" x14ac:dyDescent="0.25">
      <c r="E2" s="313" t="s">
        <v>92</v>
      </c>
      <c r="F2" s="313"/>
      <c r="G2" s="313"/>
    </row>
    <row r="3" spans="1:12" x14ac:dyDescent="0.25">
      <c r="E3" s="306" t="s">
        <v>250</v>
      </c>
      <c r="F3" s="306"/>
      <c r="G3" s="306"/>
    </row>
    <row r="4" spans="1:12" ht="15" x14ac:dyDescent="0.25">
      <c r="A4" s="317" t="s">
        <v>124</v>
      </c>
      <c r="B4" s="317"/>
      <c r="C4" s="317"/>
      <c r="D4" s="317"/>
      <c r="E4" s="317"/>
      <c r="F4" s="317"/>
      <c r="G4" s="317"/>
    </row>
    <row r="5" spans="1:12" ht="16.5" thickBot="1" x14ac:dyDescent="0.3">
      <c r="A5" s="318" t="s">
        <v>228</v>
      </c>
      <c r="B5" s="318"/>
      <c r="C5" s="318"/>
      <c r="D5" s="318"/>
      <c r="E5" s="318"/>
      <c r="F5" s="318"/>
      <c r="G5" s="318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151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12" ht="39" customHeight="1" x14ac:dyDescent="0.25">
      <c r="A13" s="97">
        <v>7</v>
      </c>
      <c r="B13" s="259" t="s">
        <v>210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</row>
    <row r="15" spans="1:12" ht="18.75" customHeight="1" x14ac:dyDescent="0.25">
      <c r="A15" s="97">
        <v>9</v>
      </c>
      <c r="B15" s="100" t="s">
        <v>172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I15" t="s">
        <v>120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G17" si="3">SUM(E7:E16)</f>
        <v>569000</v>
      </c>
      <c r="F17" s="151">
        <f t="shared" si="3"/>
        <v>42000</v>
      </c>
      <c r="G17" s="151">
        <f t="shared" si="3"/>
        <v>611000</v>
      </c>
    </row>
    <row r="18" spans="1:8" ht="33" customHeight="1" x14ac:dyDescent="0.25">
      <c r="A18" s="139"/>
      <c r="B18" s="311" t="s">
        <v>191</v>
      </c>
      <c r="C18" s="311"/>
      <c r="D18" s="311"/>
      <c r="E18" s="311"/>
      <c r="F18" s="311"/>
      <c r="G18" s="311"/>
      <c r="H18" s="311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19"/>
      <c r="F23" s="319"/>
      <c r="G23" s="319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6"/>
      <c r="B33" s="316"/>
      <c r="C33" s="316"/>
      <c r="D33" s="316"/>
      <c r="E33" s="316"/>
      <c r="F33" s="316"/>
      <c r="G33" s="316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124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229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</row>
    <row r="11" spans="1:9" s="183" customFormat="1" ht="18.75" customHeight="1" x14ac:dyDescent="0.25">
      <c r="A11" s="98">
        <v>5</v>
      </c>
      <c r="B11" s="184" t="s">
        <v>194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I15" t="s">
        <v>120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</row>
    <row r="17" spans="1:7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</row>
    <row r="18" spans="1:7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</row>
    <row r="19" spans="1:7" ht="18.75" customHeight="1" x14ac:dyDescent="0.25">
      <c r="A19" s="97">
        <v>13</v>
      </c>
      <c r="B19" s="151" t="s">
        <v>153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</row>
    <row r="20" spans="1:7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</row>
    <row r="21" spans="1:7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</row>
    <row r="22" spans="1:7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</row>
    <row r="23" spans="1:7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</row>
    <row r="24" spans="1:7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</row>
    <row r="25" spans="1:7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</row>
    <row r="26" spans="1:7" ht="18.75" customHeight="1" x14ac:dyDescent="0.25">
      <c r="A26" s="97">
        <v>20</v>
      </c>
      <c r="B26" s="151" t="s">
        <v>154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</row>
    <row r="27" spans="1:7" ht="18.75" customHeight="1" x14ac:dyDescent="0.25">
      <c r="A27" s="97">
        <v>21</v>
      </c>
      <c r="B27" s="151" t="s">
        <v>155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</row>
    <row r="28" spans="1:7" ht="18.75" customHeight="1" x14ac:dyDescent="0.25">
      <c r="A28" s="97">
        <v>22</v>
      </c>
      <c r="B28" s="151" t="s">
        <v>156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</row>
    <row r="29" spans="1:7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</row>
    <row r="30" spans="1:7" ht="18.75" customHeight="1" x14ac:dyDescent="0.25">
      <c r="A30" s="97">
        <v>24</v>
      </c>
      <c r="B30" s="151" t="s">
        <v>157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</row>
    <row r="31" spans="1:7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</row>
    <row r="32" spans="1:7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</row>
    <row r="33" spans="1:8" ht="18.75" customHeight="1" x14ac:dyDescent="0.25">
      <c r="A33" s="97">
        <v>27</v>
      </c>
      <c r="B33" s="151" t="s">
        <v>243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</row>
    <row r="34" spans="1:8" ht="18.75" customHeight="1" x14ac:dyDescent="0.25">
      <c r="A34" s="97"/>
      <c r="B34" s="151" t="s">
        <v>152</v>
      </c>
      <c r="C34" s="151">
        <f>SUM(C7:C33)</f>
        <v>18.110000000000003</v>
      </c>
      <c r="D34" s="151">
        <f>SUM(D7:D33)</f>
        <v>2854000</v>
      </c>
      <c r="E34" s="151">
        <f>SUM(E7:E33)</f>
        <v>1929440</v>
      </c>
      <c r="F34" s="151">
        <f>SUM(F7:F33)</f>
        <v>144880</v>
      </c>
      <c r="G34" s="151">
        <f>SUM(G7:G33)</f>
        <v>2074320</v>
      </c>
    </row>
    <row r="35" spans="1:8" ht="33" customHeight="1" x14ac:dyDescent="0.25">
      <c r="A35" s="139"/>
      <c r="B35" s="163" t="s">
        <v>191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19"/>
      <c r="F40" s="319"/>
      <c r="G40" s="319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16"/>
      <c r="B50" s="316"/>
      <c r="C50" s="316"/>
      <c r="D50" s="316"/>
      <c r="E50" s="316"/>
      <c r="F50" s="316"/>
      <c r="G50" s="316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11.7109375" bestFit="1" customWidth="1"/>
  </cols>
  <sheetData>
    <row r="1" spans="1:7" x14ac:dyDescent="0.25">
      <c r="E1" s="313" t="s">
        <v>62</v>
      </c>
      <c r="F1" s="313"/>
      <c r="G1" s="313"/>
    </row>
    <row r="2" spans="1:7" x14ac:dyDescent="0.25">
      <c r="E2" s="313" t="s">
        <v>92</v>
      </c>
      <c r="F2" s="313"/>
      <c r="G2" s="313"/>
    </row>
    <row r="3" spans="1:7" x14ac:dyDescent="0.25">
      <c r="E3" s="306" t="s">
        <v>250</v>
      </c>
      <c r="F3" s="306"/>
      <c r="G3" s="306"/>
    </row>
    <row r="4" spans="1:7" ht="15" x14ac:dyDescent="0.25">
      <c r="A4" s="317" t="s">
        <v>124</v>
      </c>
      <c r="B4" s="317"/>
      <c r="C4" s="317"/>
      <c r="D4" s="317"/>
      <c r="E4" s="317"/>
      <c r="F4" s="317"/>
      <c r="G4" s="317"/>
    </row>
    <row r="5" spans="1:7" ht="16.5" thickBot="1" x14ac:dyDescent="0.3">
      <c r="A5" s="318" t="s">
        <v>230</v>
      </c>
      <c r="B5" s="318"/>
      <c r="C5" s="318"/>
      <c r="D5" s="318"/>
      <c r="E5" s="318"/>
      <c r="F5" s="318"/>
      <c r="G5" s="318"/>
    </row>
    <row r="6" spans="1:7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159</v>
      </c>
      <c r="F6" s="148" t="s">
        <v>5</v>
      </c>
      <c r="G6" s="148" t="s">
        <v>6</v>
      </c>
    </row>
    <row r="7" spans="1:7" ht="18.75" customHeight="1" x14ac:dyDescent="0.25">
      <c r="A7" s="97">
        <v>1</v>
      </c>
      <c r="B7" s="104" t="s">
        <v>165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7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</row>
    <row r="9" spans="1:7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7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</row>
    <row r="11" spans="1:7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</row>
    <row r="12" spans="1:7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</row>
    <row r="13" spans="1:7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</row>
    <row r="14" spans="1:7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</row>
    <row r="15" spans="1:7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</row>
    <row r="16" spans="1:7" ht="18.75" customHeight="1" x14ac:dyDescent="0.25">
      <c r="A16" s="97">
        <v>10</v>
      </c>
      <c r="B16" s="100" t="s">
        <v>160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</row>
    <row r="17" spans="1:9" ht="18.75" customHeight="1" x14ac:dyDescent="0.25">
      <c r="A17" s="97">
        <v>11</v>
      </c>
      <c r="B17" s="100" t="s">
        <v>160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9" ht="18.75" customHeight="1" x14ac:dyDescent="0.25">
      <c r="A18" s="97">
        <v>12</v>
      </c>
      <c r="B18" s="100" t="s">
        <v>160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</row>
    <row r="19" spans="1:9" ht="18.75" customHeight="1" x14ac:dyDescent="0.25">
      <c r="A19" s="97">
        <v>13</v>
      </c>
      <c r="B19" s="100" t="s">
        <v>160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</row>
    <row r="20" spans="1:9" ht="18.75" customHeight="1" x14ac:dyDescent="0.25">
      <c r="A20" s="97">
        <v>14</v>
      </c>
      <c r="B20" s="100" t="s">
        <v>160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</row>
    <row r="21" spans="1:9" ht="18.75" customHeight="1" x14ac:dyDescent="0.25">
      <c r="A21" s="97">
        <v>15</v>
      </c>
      <c r="B21" s="100" t="s">
        <v>160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</row>
    <row r="22" spans="1:9" ht="18.75" customHeight="1" x14ac:dyDescent="0.25">
      <c r="A22" s="97">
        <v>16</v>
      </c>
      <c r="B22" s="100" t="s">
        <v>161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I25" t="s">
        <v>120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</row>
    <row r="28" spans="1:9" ht="18.75" customHeight="1" x14ac:dyDescent="0.25">
      <c r="A28" s="97">
        <v>22</v>
      </c>
      <c r="B28" s="149" t="s">
        <v>162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</row>
    <row r="29" spans="1:9" ht="18.75" customHeight="1" x14ac:dyDescent="0.25">
      <c r="A29" s="97">
        <v>23</v>
      </c>
      <c r="B29" s="149" t="s">
        <v>163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</row>
    <row r="30" spans="1:9" ht="18.75" customHeight="1" x14ac:dyDescent="0.25">
      <c r="A30" s="97">
        <v>24</v>
      </c>
      <c r="B30" s="149" t="s">
        <v>164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</row>
    <row r="32" spans="1:9" ht="18.75" customHeight="1" x14ac:dyDescent="0.25">
      <c r="A32" s="97">
        <v>26</v>
      </c>
      <c r="B32" s="149" t="s">
        <v>210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</row>
    <row r="33" spans="1:9" ht="18.75" customHeight="1" x14ac:dyDescent="0.25">
      <c r="A33" s="97"/>
      <c r="B33" s="151" t="s">
        <v>152</v>
      </c>
      <c r="C33" s="151">
        <f>SUM(C7:C32)</f>
        <v>15.860000000000001</v>
      </c>
      <c r="D33" s="151">
        <f>SUM(D7:D32)</f>
        <v>2756000</v>
      </c>
      <c r="E33" s="151">
        <f>SUM(E7:E32)</f>
        <v>1698440</v>
      </c>
      <c r="F33" s="151">
        <f>SUM(F7:F32)</f>
        <v>126880</v>
      </c>
      <c r="G33" s="151">
        <f>SUM(G7:G32)</f>
        <v>1825320</v>
      </c>
      <c r="I33" s="260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11" t="s">
        <v>191</v>
      </c>
      <c r="C36" s="311"/>
      <c r="D36" s="311"/>
      <c r="E36" s="311"/>
      <c r="F36" s="311"/>
      <c r="G36" s="311"/>
      <c r="H36" s="311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19"/>
      <c r="F41" s="319"/>
      <c r="G41" s="319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16"/>
      <c r="B51" s="316"/>
      <c r="C51" s="316"/>
      <c r="D51" s="316"/>
      <c r="E51" s="316"/>
      <c r="F51" s="316"/>
      <c r="G51" s="316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13" t="s">
        <v>62</v>
      </c>
      <c r="F1" s="313"/>
      <c r="G1" s="313"/>
    </row>
    <row r="2" spans="1:8" x14ac:dyDescent="0.25">
      <c r="A2" s="250"/>
      <c r="B2" s="250"/>
      <c r="C2" s="250"/>
      <c r="D2" s="250"/>
      <c r="E2" s="320" t="s">
        <v>92</v>
      </c>
      <c r="F2" s="320"/>
      <c r="G2" s="320"/>
      <c r="H2" s="183"/>
    </row>
    <row r="3" spans="1:8" x14ac:dyDescent="0.25">
      <c r="A3" s="250"/>
      <c r="B3" s="250"/>
      <c r="C3" s="250"/>
      <c r="D3" s="250"/>
      <c r="E3" s="321" t="s">
        <v>250</v>
      </c>
      <c r="F3" s="321"/>
      <c r="G3" s="321"/>
      <c r="H3" s="183"/>
    </row>
    <row r="4" spans="1:8" ht="15" x14ac:dyDescent="0.25">
      <c r="A4" s="322" t="s">
        <v>124</v>
      </c>
      <c r="B4" s="322"/>
      <c r="C4" s="322"/>
      <c r="D4" s="322"/>
      <c r="E4" s="322"/>
      <c r="F4" s="322"/>
      <c r="G4" s="322"/>
      <c r="H4" s="183"/>
    </row>
    <row r="5" spans="1:8" ht="16.5" thickBot="1" x14ac:dyDescent="0.3">
      <c r="A5" s="323" t="s">
        <v>231</v>
      </c>
      <c r="B5" s="323"/>
      <c r="C5" s="323"/>
      <c r="D5" s="323"/>
      <c r="E5" s="323"/>
      <c r="F5" s="323"/>
      <c r="G5" s="323"/>
      <c r="H5" s="183"/>
    </row>
    <row r="6" spans="1:8" ht="110.25" x14ac:dyDescent="0.25">
      <c r="A6" s="251" t="s">
        <v>1</v>
      </c>
      <c r="B6" s="251" t="s">
        <v>18</v>
      </c>
      <c r="C6" s="251" t="s">
        <v>19</v>
      </c>
      <c r="D6" s="251" t="s">
        <v>20</v>
      </c>
      <c r="E6" s="251" t="s">
        <v>166</v>
      </c>
      <c r="F6" s="251" t="s">
        <v>5</v>
      </c>
      <c r="G6" s="251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/>
    </row>
    <row r="8" spans="1:8" ht="35.450000000000003" customHeight="1" x14ac:dyDescent="0.25">
      <c r="A8" s="98"/>
      <c r="B8" s="224" t="s">
        <v>192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/>
    </row>
    <row r="9" spans="1:8" s="183" customFormat="1" ht="18.75" customHeight="1" x14ac:dyDescent="0.25">
      <c r="A9" s="98">
        <v>2</v>
      </c>
      <c r="B9" s="184" t="s">
        <v>196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/>
    </row>
    <row r="11" spans="1:8" s="183" customFormat="1" ht="18.75" customHeight="1" x14ac:dyDescent="0.25">
      <c r="A11" s="98">
        <v>4</v>
      </c>
      <c r="B11" s="184" t="s">
        <v>170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</row>
    <row r="12" spans="1:8" ht="18.75" customHeight="1" x14ac:dyDescent="0.25">
      <c r="A12" s="98">
        <v>5</v>
      </c>
      <c r="B12" s="184" t="s">
        <v>167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/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/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/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/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</row>
    <row r="17" spans="1:8" s="183" customFormat="1" ht="18.75" customHeight="1" x14ac:dyDescent="0.25">
      <c r="A17" s="98">
        <v>10</v>
      </c>
      <c r="B17" s="184" t="s">
        <v>157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</row>
    <row r="20" spans="1:8" s="183" customFormat="1" ht="18.75" customHeight="1" x14ac:dyDescent="0.25">
      <c r="A20" s="98">
        <v>13</v>
      </c>
      <c r="B20" s="184" t="s">
        <v>207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</row>
    <row r="21" spans="1:8" s="183" customFormat="1" ht="18.75" customHeight="1" x14ac:dyDescent="0.25">
      <c r="A21" s="98">
        <v>14</v>
      </c>
      <c r="B21" s="184" t="s">
        <v>210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</row>
    <row r="22" spans="1:8" s="183" customFormat="1" ht="18.75" customHeight="1" x14ac:dyDescent="0.25">
      <c r="A22" s="98">
        <v>15</v>
      </c>
      <c r="B22" s="184" t="s">
        <v>243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</row>
    <row r="23" spans="1:8" ht="18.75" customHeight="1" x14ac:dyDescent="0.25">
      <c r="A23" s="98"/>
      <c r="B23" s="182"/>
      <c r="C23" s="182">
        <f>SUM(C7:C22)</f>
        <v>9.25</v>
      </c>
      <c r="D23" s="182">
        <f>SUM(D7:D22)</f>
        <v>1687000</v>
      </c>
      <c r="E23" s="182">
        <f>SUM(E7:E22)</f>
        <v>985000</v>
      </c>
      <c r="F23" s="182">
        <f>SUM(F7:F22)</f>
        <v>74000</v>
      </c>
      <c r="G23" s="182">
        <f>SUM(G7:G22)</f>
        <v>1059000</v>
      </c>
      <c r="H23" s="183"/>
    </row>
    <row r="24" spans="1:8" ht="33" customHeight="1" x14ac:dyDescent="0.25">
      <c r="A24" s="141"/>
      <c r="B24" s="324" t="s">
        <v>191</v>
      </c>
      <c r="C24" s="324"/>
      <c r="D24" s="324"/>
      <c r="E24" s="324"/>
      <c r="F24" s="324"/>
      <c r="G24" s="324"/>
      <c r="H24" s="324"/>
    </row>
    <row r="25" spans="1:8" ht="21" customHeight="1" x14ac:dyDescent="0.25">
      <c r="A25" s="141"/>
      <c r="B25" s="252"/>
      <c r="C25" s="252" t="s">
        <v>93</v>
      </c>
      <c r="D25" s="252"/>
      <c r="E25" s="253"/>
      <c r="F25" s="253"/>
      <c r="G25" s="253"/>
      <c r="H25" s="253"/>
    </row>
    <row r="26" spans="1:8" ht="21" customHeight="1" x14ac:dyDescent="0.25">
      <c r="A26" s="141"/>
      <c r="B26" s="254" t="s">
        <v>23</v>
      </c>
      <c r="C26" s="254"/>
      <c r="D26" s="254"/>
      <c r="E26" s="254"/>
      <c r="F26" s="254"/>
      <c r="G26" s="254"/>
      <c r="H26" s="254"/>
    </row>
    <row r="27" spans="1:8" ht="21" customHeight="1" x14ac:dyDescent="0.25">
      <c r="A27" s="141"/>
      <c r="B27" s="255"/>
      <c r="C27" s="252" t="s">
        <v>94</v>
      </c>
      <c r="D27" s="252"/>
      <c r="E27" s="256"/>
      <c r="F27" s="256"/>
      <c r="G27" s="256"/>
      <c r="H27" s="256"/>
    </row>
    <row r="28" spans="1:8" ht="21" customHeight="1" x14ac:dyDescent="0.25">
      <c r="A28" s="141"/>
      <c r="B28" s="257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7"/>
      <c r="C29" s="140"/>
      <c r="D29" s="140"/>
      <c r="E29" s="319"/>
      <c r="F29" s="319"/>
      <c r="G29" s="319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16"/>
      <c r="B39" s="316"/>
      <c r="C39" s="316"/>
      <c r="D39" s="316"/>
      <c r="E39" s="316"/>
      <c r="F39" s="316"/>
      <c r="G39" s="316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124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232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0" t="s">
        <v>160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I15" t="s">
        <v>120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</row>
    <row r="17" spans="1:8" ht="18.75" customHeight="1" x14ac:dyDescent="0.25">
      <c r="A17" s="97"/>
      <c r="B17" s="100" t="s">
        <v>210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</row>
    <row r="18" spans="1:8" ht="18.75" customHeight="1" x14ac:dyDescent="0.25">
      <c r="A18" s="97"/>
      <c r="B18" s="100" t="s">
        <v>172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G20" si="3">SUM(E7:E19)</f>
        <v>777000</v>
      </c>
      <c r="F20" s="151">
        <f t="shared" si="3"/>
        <v>58000</v>
      </c>
      <c r="G20" s="151">
        <f t="shared" si="3"/>
        <v>835000</v>
      </c>
    </row>
    <row r="21" spans="1:8" ht="33" customHeight="1" x14ac:dyDescent="0.25">
      <c r="A21" s="139"/>
      <c r="B21" s="311" t="s">
        <v>191</v>
      </c>
      <c r="C21" s="311"/>
      <c r="D21" s="311"/>
      <c r="E21" s="311"/>
      <c r="F21" s="311"/>
      <c r="G21" s="311"/>
      <c r="H21" s="311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19"/>
      <c r="F26" s="319"/>
      <c r="G26" s="319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16"/>
      <c r="B36" s="316"/>
      <c r="C36" s="316"/>
      <c r="D36" s="316"/>
      <c r="E36" s="316"/>
      <c r="F36" s="316"/>
      <c r="G36" s="316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124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233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171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</row>
    <row r="9" spans="1:9" ht="18.75" customHeight="1" x14ac:dyDescent="0.25">
      <c r="A9" s="97">
        <v>3</v>
      </c>
      <c r="B9" s="104" t="s">
        <v>169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169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170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170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I15" t="s">
        <v>120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</row>
    <row r="21" spans="1:8" ht="18.75" customHeight="1" x14ac:dyDescent="0.25">
      <c r="A21" s="98">
        <v>15</v>
      </c>
      <c r="B21" s="182" t="s">
        <v>210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</row>
    <row r="22" spans="1:8" ht="18.75" customHeight="1" x14ac:dyDescent="0.25">
      <c r="A22" s="98">
        <v>16</v>
      </c>
      <c r="B22" s="182" t="s">
        <v>211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</row>
    <row r="24" spans="1:8" ht="18.75" customHeight="1" x14ac:dyDescent="0.25">
      <c r="A24" s="97"/>
      <c r="B24" s="151" t="s">
        <v>16</v>
      </c>
      <c r="C24" s="169">
        <f>SUM(C7:C23)</f>
        <v>15.25</v>
      </c>
      <c r="D24" s="151">
        <f>SUM(D7:D23)</f>
        <v>1810000</v>
      </c>
      <c r="E24" s="151">
        <f>SUM(E7:E23)</f>
        <v>1628000</v>
      </c>
      <c r="F24" s="151">
        <f>SUM(F7:F23)</f>
        <v>122000</v>
      </c>
      <c r="G24" s="151">
        <f>SUM(G7:G23)</f>
        <v>1750000</v>
      </c>
    </row>
    <row r="25" spans="1:8" ht="33" customHeight="1" x14ac:dyDescent="0.25">
      <c r="A25" s="139"/>
      <c r="B25" s="311" t="s">
        <v>183</v>
      </c>
      <c r="C25" s="311"/>
      <c r="D25" s="311"/>
      <c r="E25" s="311"/>
      <c r="F25" s="311"/>
      <c r="G25" s="311"/>
      <c r="H25" s="311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19"/>
      <c r="F31" s="319"/>
      <c r="G31" s="31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16"/>
      <c r="B40" s="316"/>
      <c r="C40" s="316"/>
      <c r="D40" s="316"/>
      <c r="E40" s="316"/>
      <c r="F40" s="316"/>
      <c r="G40" s="316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E3" sqref="E3:F3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276"/>
      <c r="G1" s="276"/>
    </row>
    <row r="2" spans="1:9" s="29" customFormat="1" ht="18.75" customHeight="1" x14ac:dyDescent="0.3">
      <c r="A2" s="31"/>
      <c r="B2" s="14"/>
      <c r="C2" s="70"/>
      <c r="D2" s="275" t="s">
        <v>92</v>
      </c>
      <c r="E2" s="275"/>
      <c r="F2" s="275"/>
      <c r="G2" s="275"/>
    </row>
    <row r="3" spans="1:9" s="29" customFormat="1" ht="20.25" customHeight="1" x14ac:dyDescent="0.3">
      <c r="A3" s="71"/>
      <c r="B3" s="72"/>
      <c r="C3" s="12"/>
      <c r="D3" s="60"/>
      <c r="E3" s="268" t="s">
        <v>250</v>
      </c>
      <c r="F3" s="268"/>
      <c r="G3" s="46"/>
    </row>
    <row r="4" spans="1:9" s="1" customFormat="1" ht="9.75" customHeight="1" x14ac:dyDescent="0.25">
      <c r="A4" s="25"/>
      <c r="B4" s="25"/>
      <c r="C4" s="27"/>
      <c r="D4" s="274"/>
      <c r="E4" s="274"/>
      <c r="F4" s="274"/>
      <c r="G4" s="274"/>
    </row>
    <row r="5" spans="1:9" s="1" customFormat="1" x14ac:dyDescent="0.2">
      <c r="A5" s="269" t="s">
        <v>0</v>
      </c>
      <c r="B5" s="269"/>
      <c r="C5" s="269"/>
      <c r="D5" s="269"/>
      <c r="E5" s="269"/>
      <c r="F5" s="269"/>
    </row>
    <row r="6" spans="1:9" s="1" customFormat="1" ht="16.5" thickBot="1" x14ac:dyDescent="0.3">
      <c r="A6" s="280" t="s">
        <v>57</v>
      </c>
      <c r="B6" s="280"/>
      <c r="C6" s="280"/>
      <c r="D6" s="280"/>
      <c r="E6" s="280"/>
      <c r="F6" s="280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1" customFormat="1" x14ac:dyDescent="0.25">
      <c r="A19" s="26">
        <v>12</v>
      </c>
      <c r="B19" s="32" t="s">
        <v>97</v>
      </c>
      <c r="C19" s="34">
        <v>0.75</v>
      </c>
      <c r="D19" s="32">
        <v>78000</v>
      </c>
      <c r="E19" s="32">
        <v>6000</v>
      </c>
      <c r="F19" s="18">
        <f t="shared" si="0"/>
        <v>84000</v>
      </c>
      <c r="G19" s="25"/>
      <c r="I19" s="25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277" t="s">
        <v>16</v>
      </c>
      <c r="B23" s="278"/>
      <c r="C23" s="158">
        <f>SUM(C8:C22)</f>
        <v>13.5</v>
      </c>
      <c r="D23" s="159">
        <f>SUM(D8:D22)</f>
        <v>1396400</v>
      </c>
      <c r="E23" s="159">
        <f>SUM(E8:E22)</f>
        <v>108000</v>
      </c>
      <c r="F23" s="159">
        <f>SUM(F8:F22)</f>
        <v>1504400</v>
      </c>
    </row>
    <row r="24" spans="1:9" s="1" customFormat="1" hidden="1" x14ac:dyDescent="0.25">
      <c r="A24" s="25"/>
      <c r="B24" s="25"/>
      <c r="C24" s="27"/>
      <c r="D24" s="279"/>
      <c r="E24" s="279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65" t="s">
        <v>184</v>
      </c>
      <c r="B26" s="265"/>
      <c r="C26" s="265"/>
      <c r="D26" s="265"/>
      <c r="E26" s="265"/>
      <c r="F26" s="265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281" t="s">
        <v>239</v>
      </c>
      <c r="C30" s="281"/>
      <c r="D30" s="281"/>
      <c r="E30" s="281"/>
      <c r="F30" s="281"/>
    </row>
    <row r="31" spans="1:9" x14ac:dyDescent="0.25">
      <c r="A31" s="42"/>
      <c r="B31" s="21"/>
      <c r="C31" s="42"/>
      <c r="D31" s="273"/>
      <c r="E31" s="273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221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234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171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</row>
    <row r="9" spans="1:9" ht="18.75" customHeight="1" x14ac:dyDescent="0.25">
      <c r="A9" s="97">
        <v>3</v>
      </c>
      <c r="B9" s="104" t="s">
        <v>169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</row>
    <row r="10" spans="1:9" ht="18.75" customHeight="1" x14ac:dyDescent="0.25">
      <c r="A10" s="97">
        <v>4</v>
      </c>
      <c r="B10" s="104" t="s">
        <v>169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</row>
    <row r="11" spans="1:9" ht="18.75" customHeight="1" x14ac:dyDescent="0.25">
      <c r="A11" s="97">
        <v>5</v>
      </c>
      <c r="B11" s="104" t="s">
        <v>169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</row>
    <row r="12" spans="1:9" ht="18.75" customHeight="1" x14ac:dyDescent="0.25">
      <c r="A12" s="97">
        <v>6</v>
      </c>
      <c r="B12" s="104" t="s">
        <v>170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</row>
    <row r="13" spans="1:9" ht="18.75" customHeight="1" x14ac:dyDescent="0.25">
      <c r="A13" s="97">
        <v>7</v>
      </c>
      <c r="B13" s="104" t="s">
        <v>170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</row>
    <row r="14" spans="1:9" ht="18.75" customHeight="1" x14ac:dyDescent="0.25">
      <c r="A14" s="97">
        <v>8</v>
      </c>
      <c r="B14" s="104" t="s">
        <v>170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I15" t="s">
        <v>120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</row>
    <row r="17" spans="1:8" ht="18.75" customHeight="1" x14ac:dyDescent="0.25">
      <c r="A17" s="97">
        <v>11</v>
      </c>
      <c r="B17" s="151" t="s">
        <v>172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</row>
    <row r="18" spans="1:8" ht="18.75" customHeight="1" x14ac:dyDescent="0.25">
      <c r="A18" s="97">
        <v>12</v>
      </c>
      <c r="B18" s="151" t="s">
        <v>164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</row>
    <row r="19" spans="1:8" ht="18.75" customHeight="1" x14ac:dyDescent="0.25">
      <c r="A19" s="97">
        <v>13</v>
      </c>
      <c r="B19" s="151" t="s">
        <v>173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</row>
    <row r="20" spans="1:8" ht="18.75" customHeight="1" x14ac:dyDescent="0.25">
      <c r="A20" s="97">
        <v>14</v>
      </c>
      <c r="B20" s="151" t="s">
        <v>182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</row>
    <row r="22" spans="1:8" s="183" customFormat="1" ht="18.75" customHeight="1" x14ac:dyDescent="0.25">
      <c r="A22" s="169">
        <v>16</v>
      </c>
      <c r="B22" s="151" t="s">
        <v>223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</row>
    <row r="24" spans="1:8" ht="18.75" customHeight="1" x14ac:dyDescent="0.25">
      <c r="A24" s="169"/>
      <c r="B24" s="151" t="s">
        <v>152</v>
      </c>
      <c r="C24" s="151">
        <f>SUM(C7:C23)</f>
        <v>12.799999999999999</v>
      </c>
      <c r="D24" s="151">
        <f>SUM(D7:D23)</f>
        <v>1820000</v>
      </c>
      <c r="E24" s="169">
        <f>SUM(E7:E23)</f>
        <v>1380200</v>
      </c>
      <c r="F24" s="169">
        <f>SUM(F7:F23)</f>
        <v>102400</v>
      </c>
      <c r="G24" s="169">
        <f>SUM(G7:G23)</f>
        <v>1482600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11" t="s">
        <v>191</v>
      </c>
      <c r="C26" s="311"/>
      <c r="D26" s="311"/>
      <c r="E26" s="311"/>
      <c r="F26" s="311"/>
      <c r="G26" s="311"/>
      <c r="H26" s="311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19"/>
      <c r="F32" s="319"/>
      <c r="G32" s="31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16"/>
      <c r="B41" s="316"/>
      <c r="C41" s="316"/>
      <c r="D41" s="316"/>
      <c r="E41" s="316"/>
      <c r="F41" s="316"/>
      <c r="G41" s="316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174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134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246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120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11" t="s">
        <v>191</v>
      </c>
      <c r="C18" s="311"/>
      <c r="D18" s="311"/>
      <c r="E18" s="311"/>
      <c r="F18" s="311"/>
      <c r="G18" s="311"/>
      <c r="H18" s="311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19"/>
      <c r="F23" s="319"/>
      <c r="G23" s="319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6"/>
      <c r="B33" s="316"/>
      <c r="C33" s="316"/>
      <c r="D33" s="316"/>
      <c r="E33" s="316"/>
      <c r="F33" s="316"/>
      <c r="G33" s="316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tabSelected="1"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13" t="s">
        <v>62</v>
      </c>
      <c r="F1" s="313"/>
      <c r="G1" s="313"/>
    </row>
    <row r="2" spans="1:9" x14ac:dyDescent="0.25">
      <c r="E2" s="313" t="s">
        <v>92</v>
      </c>
      <c r="F2" s="313"/>
      <c r="G2" s="313"/>
    </row>
    <row r="3" spans="1:9" x14ac:dyDescent="0.25">
      <c r="E3" s="306" t="s">
        <v>250</v>
      </c>
      <c r="F3" s="306"/>
      <c r="G3" s="306"/>
    </row>
    <row r="4" spans="1:9" ht="15" x14ac:dyDescent="0.25">
      <c r="A4" s="317" t="s">
        <v>178</v>
      </c>
      <c r="B4" s="317"/>
      <c r="C4" s="317"/>
      <c r="D4" s="317"/>
      <c r="E4" s="317"/>
      <c r="F4" s="317"/>
      <c r="G4" s="317"/>
    </row>
    <row r="5" spans="1:9" ht="16.5" thickBot="1" x14ac:dyDescent="0.3">
      <c r="A5" s="318" t="s">
        <v>135</v>
      </c>
      <c r="B5" s="318"/>
      <c r="C5" s="318"/>
      <c r="D5" s="318"/>
      <c r="E5" s="318"/>
      <c r="F5" s="318"/>
      <c r="G5" s="318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177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175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176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203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120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152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11" t="s">
        <v>183</v>
      </c>
      <c r="C18" s="311"/>
      <c r="D18" s="311"/>
      <c r="E18" s="311"/>
      <c r="F18" s="311"/>
      <c r="G18" s="311"/>
      <c r="H18" s="311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25"/>
      <c r="G23" s="325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16"/>
      <c r="B33" s="316"/>
      <c r="C33" s="316"/>
      <c r="D33" s="316"/>
      <c r="E33" s="316"/>
      <c r="F33" s="316"/>
      <c r="G33" s="316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285"/>
      <c r="B1" s="285"/>
      <c r="C1" s="131"/>
    </row>
    <row r="2" spans="1:15" s="29" customFormat="1" ht="18.75" customHeight="1" x14ac:dyDescent="0.3">
      <c r="A2" s="286"/>
      <c r="B2" s="286"/>
      <c r="C2" s="286"/>
      <c r="D2" s="286"/>
      <c r="E2" s="60"/>
      <c r="F2" s="60"/>
      <c r="G2" s="266" t="s">
        <v>62</v>
      </c>
      <c r="H2" s="266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287" t="s">
        <v>92</v>
      </c>
      <c r="H3" s="287"/>
      <c r="I3" s="31"/>
      <c r="J3" s="31"/>
    </row>
    <row r="4" spans="1:15" s="29" customFormat="1" ht="24" customHeight="1" x14ac:dyDescent="0.3">
      <c r="A4" s="43"/>
      <c r="E4" s="86"/>
      <c r="F4" s="86"/>
      <c r="G4" s="268" t="s">
        <v>250</v>
      </c>
      <c r="H4" s="268"/>
      <c r="I4" s="44"/>
      <c r="J4" s="44"/>
      <c r="K4" s="44"/>
    </row>
    <row r="5" spans="1:15" s="1" customFormat="1" ht="18" x14ac:dyDescent="0.2">
      <c r="A5" s="288" t="s">
        <v>0</v>
      </c>
      <c r="B5" s="288"/>
      <c r="C5" s="288"/>
      <c r="D5" s="288"/>
      <c r="E5" s="288"/>
      <c r="F5" s="288"/>
      <c r="G5" s="288"/>
      <c r="H5" s="288"/>
    </row>
    <row r="6" spans="1:15" s="1" customFormat="1" ht="19.5" customHeight="1" x14ac:dyDescent="0.2">
      <c r="A6" s="282" t="s">
        <v>222</v>
      </c>
      <c r="B6" s="282"/>
      <c r="C6" s="282"/>
      <c r="D6" s="282"/>
      <c r="E6" s="282"/>
      <c r="F6" s="282"/>
      <c r="G6" s="282"/>
      <c r="H6" s="282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208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209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237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118</v>
      </c>
      <c r="C19" s="32" t="s">
        <v>119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237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237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238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237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283" t="s">
        <v>16</v>
      </c>
      <c r="B36" s="284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65" t="s">
        <v>183</v>
      </c>
      <c r="B38" s="265"/>
      <c r="C38" s="265"/>
      <c r="D38" s="265"/>
      <c r="E38" s="265"/>
      <c r="F38" s="265"/>
      <c r="G38" s="265"/>
      <c r="H38" s="265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281"/>
      <c r="F44" s="281"/>
      <c r="G44" s="281"/>
      <c r="H44" s="281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F4" sqref="F4:G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</cols>
  <sheetData>
    <row r="1" spans="1:8" ht="16.5" hidden="1" customHeight="1" x14ac:dyDescent="0.25">
      <c r="A1" s="285"/>
      <c r="B1" s="285"/>
      <c r="C1" s="16"/>
      <c r="D1" s="16"/>
      <c r="E1" s="16"/>
      <c r="F1" s="16"/>
      <c r="G1" s="16"/>
    </row>
    <row r="2" spans="1:8" ht="16.5" customHeight="1" x14ac:dyDescent="0.25">
      <c r="A2" s="45"/>
      <c r="B2" s="45"/>
      <c r="C2" s="53" t="s">
        <v>59</v>
      </c>
      <c r="D2" s="53"/>
      <c r="E2" s="16"/>
      <c r="F2" s="266" t="s">
        <v>62</v>
      </c>
      <c r="G2" s="266"/>
      <c r="H2" s="77"/>
    </row>
    <row r="3" spans="1:8" s="29" customFormat="1" ht="18.75" customHeight="1" x14ac:dyDescent="0.3">
      <c r="A3" s="31"/>
      <c r="B3" s="14"/>
      <c r="C3" s="70"/>
      <c r="D3" s="70"/>
      <c r="E3" s="31"/>
      <c r="F3" s="287" t="s">
        <v>92</v>
      </c>
      <c r="G3" s="287"/>
      <c r="H3" s="31"/>
    </row>
    <row r="4" spans="1:8" s="29" customFormat="1" ht="17.25" customHeight="1" x14ac:dyDescent="0.3">
      <c r="A4" s="71"/>
      <c r="B4" s="72"/>
      <c r="C4" s="12"/>
      <c r="D4" s="12"/>
      <c r="E4" s="60"/>
      <c r="F4" s="268" t="s">
        <v>250</v>
      </c>
      <c r="G4" s="268"/>
      <c r="H4" s="46"/>
    </row>
    <row r="5" spans="1:8" s="1" customFormat="1" ht="18" x14ac:dyDescent="0.2">
      <c r="A5" s="288" t="s">
        <v>0</v>
      </c>
      <c r="B5" s="288"/>
      <c r="C5" s="288"/>
      <c r="D5" s="288"/>
      <c r="E5" s="288"/>
      <c r="F5" s="288"/>
      <c r="G5" s="288"/>
    </row>
    <row r="6" spans="1:8" s="1" customFormat="1" ht="15" customHeight="1" x14ac:dyDescent="0.25">
      <c r="A6" s="292" t="s">
        <v>224</v>
      </c>
      <c r="B6" s="292"/>
      <c r="C6" s="292"/>
      <c r="D6" s="292"/>
      <c r="E6" s="292"/>
      <c r="F6" s="292"/>
      <c r="G6" s="292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201</v>
      </c>
      <c r="E8" s="204" t="s">
        <v>202</v>
      </c>
      <c r="F8" s="204" t="s">
        <v>21</v>
      </c>
      <c r="G8" s="204" t="s">
        <v>6</v>
      </c>
    </row>
    <row r="9" spans="1:8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</row>
    <row r="10" spans="1:8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</row>
    <row r="11" spans="1:8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</row>
    <row r="12" spans="1:8" s="8" customFormat="1" ht="18" customHeight="1" x14ac:dyDescent="0.25">
      <c r="A12" s="191">
        <v>4</v>
      </c>
      <c r="B12" s="171" t="s">
        <v>199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</row>
    <row r="13" spans="1:8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</row>
    <row r="14" spans="1:8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</row>
    <row r="15" spans="1:8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</row>
    <row r="16" spans="1:8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/>
      <c r="I27" s="130"/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</row>
    <row r="31" spans="1:9" s="8" customFormat="1" ht="15.75" x14ac:dyDescent="0.25">
      <c r="A31" s="191">
        <v>23</v>
      </c>
      <c r="B31" s="171" t="s">
        <v>200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</row>
    <row r="33" spans="1:7" s="130" customFormat="1" ht="15.75" x14ac:dyDescent="0.25">
      <c r="A33" s="191">
        <v>25</v>
      </c>
      <c r="B33" s="171" t="s">
        <v>164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</row>
    <row r="34" spans="1:7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</row>
    <row r="35" spans="1:7" s="130" customFormat="1" ht="15.75" x14ac:dyDescent="0.25">
      <c r="A35" s="226">
        <v>27</v>
      </c>
      <c r="B35" s="58" t="s">
        <v>123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</row>
    <row r="36" spans="1:7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</row>
    <row r="37" spans="1:7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</row>
    <row r="38" spans="1:7" s="8" customFormat="1" ht="15.75" x14ac:dyDescent="0.25">
      <c r="A38" s="226">
        <v>30</v>
      </c>
      <c r="B38" s="58" t="s">
        <v>114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</row>
    <row r="39" spans="1:7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</row>
    <row r="40" spans="1:7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</row>
    <row r="41" spans="1:7" s="8" customFormat="1" ht="47.25" x14ac:dyDescent="0.25">
      <c r="A41" s="58">
        <v>33</v>
      </c>
      <c r="B41" s="180" t="s">
        <v>247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</row>
    <row r="42" spans="1:7" s="8" customFormat="1" ht="47.25" x14ac:dyDescent="0.25">
      <c r="A42" s="58">
        <v>34</v>
      </c>
      <c r="B42" s="180" t="s">
        <v>248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</row>
    <row r="43" spans="1:7" s="8" customFormat="1" ht="15.75" x14ac:dyDescent="0.25">
      <c r="A43" s="58"/>
      <c r="B43" s="58"/>
      <c r="C43" s="37"/>
      <c r="D43" s="37"/>
      <c r="E43" s="58"/>
      <c r="F43" s="58"/>
      <c r="G43" s="58"/>
    </row>
    <row r="44" spans="1:7" s="8" customFormat="1" ht="27" customHeight="1" thickBot="1" x14ac:dyDescent="0.3">
      <c r="A44" s="289" t="s">
        <v>16</v>
      </c>
      <c r="B44" s="290"/>
      <c r="C44" s="206">
        <f>SUM(C9:C42)</f>
        <v>27.75</v>
      </c>
      <c r="D44" s="206">
        <f>SUM(D9:D42)</f>
        <v>3484100</v>
      </c>
      <c r="E44" s="209">
        <f>SUM(E9:E42)</f>
        <v>2852775</v>
      </c>
      <c r="F44" s="209">
        <f>SUM(F9:F42)</f>
        <v>218000</v>
      </c>
      <c r="G44" s="209">
        <f>SUM(G9:G42)</f>
        <v>3070775</v>
      </c>
    </row>
    <row r="45" spans="1:7" s="13" customFormat="1" ht="20.25" customHeight="1" x14ac:dyDescent="0.25">
      <c r="A45" s="291" t="s">
        <v>186</v>
      </c>
      <c r="B45" s="291"/>
      <c r="C45" s="291"/>
      <c r="D45" s="291"/>
      <c r="E45" s="291"/>
      <c r="F45" s="291"/>
      <c r="G45" s="291"/>
    </row>
    <row r="46" spans="1:7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7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7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zoomScaleNormal="100" workbookViewId="0">
      <selection activeCell="F3" sqref="F3:G3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16384" width="9.140625" style="7"/>
  </cols>
  <sheetData>
    <row r="1" spans="1:9" customFormat="1" ht="16.5" customHeight="1" x14ac:dyDescent="0.25">
      <c r="A1" s="240"/>
      <c r="B1" s="240"/>
      <c r="C1" s="241" t="s">
        <v>59</v>
      </c>
      <c r="D1" s="241"/>
      <c r="E1" s="242"/>
      <c r="F1" s="266" t="s">
        <v>62</v>
      </c>
      <c r="G1" s="266"/>
      <c r="H1" s="77"/>
    </row>
    <row r="2" spans="1:9" s="29" customFormat="1" ht="18.75" customHeight="1" x14ac:dyDescent="0.3">
      <c r="A2" s="243"/>
      <c r="B2" s="244"/>
      <c r="C2" s="245"/>
      <c r="D2" s="245"/>
      <c r="E2" s="243"/>
      <c r="F2" s="326" t="s">
        <v>92</v>
      </c>
      <c r="G2" s="326"/>
      <c r="H2" s="31"/>
    </row>
    <row r="3" spans="1:9" s="29" customFormat="1" ht="17.25" customHeight="1" x14ac:dyDescent="0.3">
      <c r="A3" s="246"/>
      <c r="B3" s="247"/>
      <c r="C3" s="248"/>
      <c r="D3" s="248"/>
      <c r="E3" s="249"/>
      <c r="F3" s="327" t="s">
        <v>250</v>
      </c>
      <c r="G3" s="327"/>
      <c r="H3" s="46"/>
    </row>
    <row r="4" spans="1:9" s="29" customFormat="1" ht="9.75" customHeight="1" x14ac:dyDescent="0.3">
      <c r="A4" s="43"/>
      <c r="B4" s="30"/>
      <c r="C4" s="28"/>
      <c r="D4" s="28"/>
      <c r="E4" s="274"/>
      <c r="F4" s="274"/>
      <c r="G4" s="274"/>
      <c r="H4" s="274"/>
    </row>
    <row r="5" spans="1:9" s="8" customFormat="1" ht="18" x14ac:dyDescent="0.25">
      <c r="A5" s="288" t="s">
        <v>0</v>
      </c>
      <c r="B5" s="288"/>
      <c r="C5" s="288"/>
      <c r="D5" s="288"/>
      <c r="E5" s="288"/>
      <c r="F5" s="288"/>
      <c r="G5" s="288"/>
    </row>
    <row r="6" spans="1:9" s="8" customFormat="1" x14ac:dyDescent="0.25">
      <c r="A6" s="293" t="s">
        <v>225</v>
      </c>
      <c r="B6" s="293"/>
      <c r="C6" s="293"/>
      <c r="D6" s="293"/>
      <c r="E6" s="293"/>
      <c r="F6" s="293"/>
      <c r="G6" s="293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</row>
    <row r="13" spans="1:9" s="8" customFormat="1" x14ac:dyDescent="0.25">
      <c r="A13" s="26">
        <v>5</v>
      </c>
      <c r="B13" s="18" t="s">
        <v>113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N23" s="8" t="s">
        <v>117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</row>
    <row r="31" spans="1:14" s="8" customFormat="1" x14ac:dyDescent="0.25">
      <c r="A31" s="32">
        <v>23</v>
      </c>
      <c r="B31" s="32" t="s">
        <v>245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</row>
    <row r="32" spans="1:14" s="8" customFormat="1" ht="30" customHeight="1" thickBot="1" x14ac:dyDescent="0.3">
      <c r="A32" s="277" t="s">
        <v>16</v>
      </c>
      <c r="B32" s="278"/>
      <c r="C32" s="261">
        <f>SUM(C9:C31)</f>
        <v>22.5</v>
      </c>
      <c r="D32" s="159">
        <f>SUM(D9:D31)</f>
        <v>2406500</v>
      </c>
      <c r="E32" s="159">
        <f>SUM(E9:E31)</f>
        <v>2358650</v>
      </c>
      <c r="F32" s="159">
        <f>SUM(F9:F31)</f>
        <v>176000</v>
      </c>
      <c r="G32" s="159">
        <f>SUM(G9:G31)</f>
        <v>2534650</v>
      </c>
    </row>
    <row r="33" spans="1:7" s="13" customFormat="1" ht="20.25" customHeight="1" x14ac:dyDescent="0.25">
      <c r="A33" s="265" t="s">
        <v>186</v>
      </c>
      <c r="B33" s="265"/>
      <c r="C33" s="265"/>
      <c r="D33" s="265"/>
      <c r="E33" s="265"/>
      <c r="F33" s="265"/>
      <c r="G33" s="265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workbookViewId="0">
      <selection activeCell="F3" sqref="F3:H3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66" t="s">
        <v>62</v>
      </c>
      <c r="G1" s="266"/>
      <c r="H1" s="266"/>
    </row>
    <row r="2" spans="1:8" s="29" customFormat="1" ht="18.75" customHeight="1" x14ac:dyDescent="0.3">
      <c r="A2" s="31"/>
      <c r="B2" s="14"/>
      <c r="C2" s="70"/>
      <c r="D2" s="31"/>
      <c r="E2" s="31"/>
      <c r="F2" s="287" t="s">
        <v>92</v>
      </c>
      <c r="G2" s="287"/>
      <c r="H2" s="287"/>
    </row>
    <row r="3" spans="1:8" s="29" customFormat="1" ht="17.25" customHeight="1" x14ac:dyDescent="0.3">
      <c r="A3" s="71"/>
      <c r="B3" s="72"/>
      <c r="C3" s="12"/>
      <c r="D3" s="60"/>
      <c r="E3" s="60"/>
      <c r="F3" s="327" t="s">
        <v>250</v>
      </c>
      <c r="G3" s="327"/>
      <c r="H3" s="327"/>
    </row>
    <row r="4" spans="1:8" s="8" customFormat="1" ht="18" x14ac:dyDescent="0.25">
      <c r="A4" s="288" t="s">
        <v>0</v>
      </c>
      <c r="B4" s="288"/>
      <c r="C4" s="288"/>
      <c r="D4" s="288"/>
      <c r="E4" s="288"/>
      <c r="F4" s="288"/>
      <c r="G4" s="288"/>
    </row>
    <row r="5" spans="1:8" s="8" customFormat="1" x14ac:dyDescent="0.25">
      <c r="A5" s="294" t="s">
        <v>82</v>
      </c>
      <c r="B5" s="294"/>
      <c r="C5" s="294"/>
      <c r="D5" s="294"/>
      <c r="E5" s="294"/>
      <c r="F5" s="294"/>
      <c r="G5" s="294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132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110</v>
      </c>
      <c r="C17" s="41">
        <v>0.5</v>
      </c>
      <c r="D17" s="41"/>
      <c r="E17" s="41"/>
      <c r="F17" s="81">
        <v>52000</v>
      </c>
      <c r="G17" s="81">
        <v>4000</v>
      </c>
      <c r="H17" s="18">
        <f t="shared" si="0"/>
        <v>56000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236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181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240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14.5</v>
      </c>
      <c r="D26" s="156"/>
      <c r="E26" s="156"/>
      <c r="F26" s="157">
        <f>SUM(F9:F24)</f>
        <v>1522900</v>
      </c>
      <c r="G26" s="157">
        <f>SUM(G9:G24)</f>
        <v>112000</v>
      </c>
      <c r="H26" s="157">
        <f>SUM(H9:H25)</f>
        <v>1637900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8"/>
      <c r="J27" s="258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4282100</v>
      </c>
      <c r="G28" s="117">
        <f>G27+G26</f>
        <v>278675</v>
      </c>
      <c r="H28" s="223">
        <f>H27+H26</f>
        <v>4563775</v>
      </c>
    </row>
    <row r="29" spans="1:10" s="13" customFormat="1" ht="24" customHeight="1" x14ac:dyDescent="0.25">
      <c r="A29" s="265" t="s">
        <v>187</v>
      </c>
      <c r="B29" s="265"/>
      <c r="C29" s="265"/>
      <c r="D29" s="265"/>
      <c r="E29" s="265"/>
      <c r="F29" s="265"/>
      <c r="G29" s="265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Normal="100" workbookViewId="0">
      <selection activeCell="E3" sqref="E3:H3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66" t="s">
        <v>62</v>
      </c>
      <c r="F1" s="266"/>
      <c r="G1" s="266"/>
      <c r="H1" s="266"/>
    </row>
    <row r="2" spans="1:9" s="29" customFormat="1" ht="18.75" customHeight="1" x14ac:dyDescent="0.3">
      <c r="A2" s="31"/>
      <c r="B2" s="14"/>
      <c r="C2" s="70"/>
      <c r="D2" s="31"/>
      <c r="E2" s="287" t="s">
        <v>92</v>
      </c>
      <c r="F2" s="287"/>
      <c r="G2" s="287"/>
      <c r="H2" s="287"/>
    </row>
    <row r="3" spans="1:9" s="29" customFormat="1" ht="17.25" customHeight="1" x14ac:dyDescent="0.3">
      <c r="A3" s="71"/>
      <c r="B3" s="72"/>
      <c r="C3" s="12"/>
      <c r="D3" s="60"/>
      <c r="E3" s="327" t="s">
        <v>250</v>
      </c>
      <c r="F3" s="327"/>
      <c r="G3" s="327"/>
      <c r="H3" s="327"/>
    </row>
    <row r="4" spans="1:9" s="8" customFormat="1" ht="18" x14ac:dyDescent="0.25">
      <c r="A4" s="288" t="s">
        <v>0</v>
      </c>
      <c r="B4" s="288"/>
      <c r="C4" s="288"/>
      <c r="D4" s="288"/>
      <c r="E4" s="288"/>
      <c r="F4" s="288"/>
      <c r="G4" s="288"/>
      <c r="H4" s="288"/>
    </row>
    <row r="5" spans="1:9" s="8" customFormat="1" ht="15" customHeight="1" x14ac:dyDescent="0.25">
      <c r="A5" s="293" t="s">
        <v>50</v>
      </c>
      <c r="B5" s="293"/>
      <c r="C5" s="293"/>
      <c r="D5" s="293"/>
      <c r="E5" s="293"/>
      <c r="F5" s="293"/>
      <c r="G5" s="293"/>
      <c r="H5" s="293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131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34">
        <v>2</v>
      </c>
      <c r="B9" s="39" t="s">
        <v>9</v>
      </c>
      <c r="C9" s="152">
        <v>0.5</v>
      </c>
      <c r="D9" s="41"/>
      <c r="E9" s="34">
        <v>47850</v>
      </c>
      <c r="F9" s="34"/>
      <c r="G9" s="32">
        <v>0</v>
      </c>
      <c r="H9" s="40">
        <f t="shared" si="0"/>
        <v>47850</v>
      </c>
    </row>
    <row r="10" spans="1:9" s="8" customFormat="1" ht="17.25" customHeight="1" x14ac:dyDescent="0.25">
      <c r="A10" s="34">
        <v>3</v>
      </c>
      <c r="B10" s="39" t="s">
        <v>9</v>
      </c>
      <c r="C10" s="152">
        <v>0.5</v>
      </c>
      <c r="D10" s="41"/>
      <c r="E10" s="34">
        <v>52000</v>
      </c>
      <c r="F10" s="34"/>
      <c r="G10" s="32">
        <v>0</v>
      </c>
      <c r="H10" s="40">
        <f t="shared" si="0"/>
        <v>52000</v>
      </c>
    </row>
    <row r="11" spans="1:9" s="8" customFormat="1" ht="17.25" customHeight="1" x14ac:dyDescent="0.25">
      <c r="A11" s="34">
        <v>4</v>
      </c>
      <c r="B11" s="39" t="s">
        <v>51</v>
      </c>
      <c r="C11" s="152">
        <v>0.5</v>
      </c>
      <c r="D11" s="41"/>
      <c r="E11" s="34">
        <v>52000</v>
      </c>
      <c r="F11" s="34"/>
      <c r="G11" s="32">
        <v>0</v>
      </c>
      <c r="H11" s="40">
        <f t="shared" si="0"/>
        <v>52000</v>
      </c>
    </row>
    <row r="12" spans="1:9" s="8" customFormat="1" ht="17.25" customHeight="1" x14ac:dyDescent="0.25">
      <c r="A12" s="34">
        <v>5</v>
      </c>
      <c r="B12" s="39" t="s">
        <v>45</v>
      </c>
      <c r="C12" s="152">
        <v>1</v>
      </c>
      <c r="D12" s="41"/>
      <c r="E12" s="34">
        <v>95700</v>
      </c>
      <c r="F12" s="34"/>
      <c r="G12" s="32">
        <v>8000</v>
      </c>
      <c r="H12" s="40">
        <f t="shared" si="0"/>
        <v>103700</v>
      </c>
    </row>
    <row r="13" spans="1:9" s="8" customFormat="1" ht="17.25" customHeight="1" x14ac:dyDescent="0.25">
      <c r="A13" s="34">
        <v>6</v>
      </c>
      <c r="B13" s="39" t="s">
        <v>47</v>
      </c>
      <c r="C13" s="152">
        <v>1</v>
      </c>
      <c r="D13" s="41"/>
      <c r="E13" s="34">
        <v>95700</v>
      </c>
      <c r="F13" s="34"/>
      <c r="G13" s="32">
        <v>8000</v>
      </c>
      <c r="H13" s="40">
        <f t="shared" si="0"/>
        <v>103700</v>
      </c>
    </row>
    <row r="14" spans="1:9" s="8" customFormat="1" ht="17.25" customHeight="1" x14ac:dyDescent="0.25">
      <c r="A14" s="34">
        <v>7</v>
      </c>
      <c r="B14" s="39" t="s">
        <v>46</v>
      </c>
      <c r="C14" s="152">
        <v>0.75</v>
      </c>
      <c r="D14" s="41"/>
      <c r="E14" s="34">
        <v>71800</v>
      </c>
      <c r="F14" s="34"/>
      <c r="G14" s="32">
        <v>6000</v>
      </c>
      <c r="H14" s="40">
        <f t="shared" si="0"/>
        <v>77800</v>
      </c>
    </row>
    <row r="15" spans="1:9" s="8" customFormat="1" ht="17.25" customHeight="1" x14ac:dyDescent="0.25">
      <c r="A15" s="34">
        <v>8</v>
      </c>
      <c r="B15" s="39" t="s">
        <v>52</v>
      </c>
      <c r="C15" s="152">
        <v>1</v>
      </c>
      <c r="D15" s="41"/>
      <c r="E15" s="34">
        <v>104000</v>
      </c>
      <c r="F15" s="34"/>
      <c r="G15" s="32">
        <v>8000</v>
      </c>
      <c r="H15" s="40">
        <f t="shared" si="0"/>
        <v>112000</v>
      </c>
    </row>
    <row r="16" spans="1:9" s="8" customFormat="1" ht="17.25" customHeight="1" x14ac:dyDescent="0.25">
      <c r="A16" s="34">
        <v>9</v>
      </c>
      <c r="B16" s="39" t="s">
        <v>31</v>
      </c>
      <c r="C16" s="152">
        <v>0.5</v>
      </c>
      <c r="D16" s="41"/>
      <c r="E16" s="34">
        <v>52000</v>
      </c>
      <c r="F16" s="34"/>
      <c r="G16" s="32">
        <v>4000</v>
      </c>
      <c r="H16" s="40">
        <f t="shared" si="0"/>
        <v>56000</v>
      </c>
    </row>
    <row r="17" spans="1:12" s="8" customFormat="1" ht="17.25" customHeight="1" x14ac:dyDescent="0.25">
      <c r="A17" s="34">
        <v>10</v>
      </c>
      <c r="B17" s="39" t="s">
        <v>31</v>
      </c>
      <c r="C17" s="152">
        <v>0.5</v>
      </c>
      <c r="D17" s="41"/>
      <c r="E17" s="34">
        <v>47850</v>
      </c>
      <c r="F17" s="34"/>
      <c r="G17" s="32">
        <v>4000</v>
      </c>
      <c r="H17" s="40">
        <f t="shared" si="0"/>
        <v>51850</v>
      </c>
    </row>
    <row r="18" spans="1:12" s="8" customFormat="1" ht="17.25" customHeight="1" x14ac:dyDescent="0.25">
      <c r="A18" s="34">
        <v>11</v>
      </c>
      <c r="B18" s="39" t="s">
        <v>15</v>
      </c>
      <c r="C18" s="152">
        <v>0.5</v>
      </c>
      <c r="D18" s="41"/>
      <c r="E18" s="34">
        <v>47850</v>
      </c>
      <c r="F18" s="34"/>
      <c r="G18" s="32">
        <v>4000</v>
      </c>
      <c r="H18" s="40">
        <f t="shared" si="0"/>
        <v>51850</v>
      </c>
    </row>
    <row r="19" spans="1:12" s="8" customFormat="1" ht="17.25" customHeight="1" x14ac:dyDescent="0.25">
      <c r="A19" s="34">
        <v>11</v>
      </c>
      <c r="B19" s="39" t="s">
        <v>22</v>
      </c>
      <c r="C19" s="152">
        <v>0.5</v>
      </c>
      <c r="D19" s="41"/>
      <c r="E19" s="34">
        <v>47850</v>
      </c>
      <c r="F19" s="34"/>
      <c r="G19" s="32">
        <v>4000</v>
      </c>
      <c r="H19" s="40">
        <f t="shared" si="0"/>
        <v>51850</v>
      </c>
    </row>
    <row r="20" spans="1:12" s="8" customFormat="1" ht="17.25" customHeight="1" x14ac:dyDescent="0.25">
      <c r="A20" s="34">
        <v>12</v>
      </c>
      <c r="B20" s="32" t="s">
        <v>48</v>
      </c>
      <c r="C20" s="23">
        <v>0.5</v>
      </c>
      <c r="D20" s="34"/>
      <c r="E20" s="34">
        <v>52000</v>
      </c>
      <c r="F20" s="34"/>
      <c r="G20" s="32">
        <v>4000</v>
      </c>
      <c r="H20" s="40">
        <f t="shared" si="0"/>
        <v>56000</v>
      </c>
    </row>
    <row r="21" spans="1:12" s="8" customFormat="1" ht="17.25" customHeight="1" x14ac:dyDescent="0.25">
      <c r="A21" s="34">
        <v>13</v>
      </c>
      <c r="B21" s="39" t="s">
        <v>14</v>
      </c>
      <c r="C21" s="51">
        <v>0.5</v>
      </c>
      <c r="D21" s="34"/>
      <c r="E21" s="34">
        <v>52000</v>
      </c>
      <c r="F21" s="34"/>
      <c r="G21" s="32">
        <v>4000</v>
      </c>
      <c r="H21" s="40">
        <f t="shared" si="0"/>
        <v>56000</v>
      </c>
    </row>
    <row r="22" spans="1:12" s="8" customFormat="1" ht="17.25" customHeight="1" x14ac:dyDescent="0.25">
      <c r="A22" s="34">
        <v>14</v>
      </c>
      <c r="B22" s="39" t="s">
        <v>14</v>
      </c>
      <c r="C22" s="51">
        <v>0.5</v>
      </c>
      <c r="D22" s="34"/>
      <c r="E22" s="34">
        <v>52000</v>
      </c>
      <c r="F22" s="34"/>
      <c r="G22" s="32">
        <v>4000</v>
      </c>
      <c r="H22" s="40">
        <f t="shared" si="0"/>
        <v>56000</v>
      </c>
    </row>
    <row r="23" spans="1:12" s="8" customFormat="1" ht="17.25" customHeight="1" x14ac:dyDescent="0.25">
      <c r="A23" s="34">
        <v>15</v>
      </c>
      <c r="B23" s="39" t="s">
        <v>53</v>
      </c>
      <c r="C23" s="23">
        <v>0.5</v>
      </c>
      <c r="D23" s="34"/>
      <c r="E23" s="34">
        <v>52000</v>
      </c>
      <c r="F23" s="34"/>
      <c r="G23" s="32">
        <v>4000</v>
      </c>
      <c r="H23" s="40">
        <f t="shared" si="0"/>
        <v>56000</v>
      </c>
    </row>
    <row r="24" spans="1:12" s="8" customFormat="1" ht="17.25" customHeight="1" x14ac:dyDescent="0.25">
      <c r="A24" s="94">
        <v>16</v>
      </c>
      <c r="B24" s="64" t="s">
        <v>53</v>
      </c>
      <c r="C24" s="24">
        <v>0.5</v>
      </c>
      <c r="D24" s="94"/>
      <c r="E24" s="94">
        <v>52000</v>
      </c>
      <c r="F24" s="94"/>
      <c r="G24" s="93">
        <v>4000</v>
      </c>
      <c r="H24" s="110">
        <f>E24+G24</f>
        <v>56000</v>
      </c>
    </row>
    <row r="25" spans="1:12" s="8" customFormat="1" ht="17.25" customHeight="1" x14ac:dyDescent="0.25">
      <c r="A25" s="34">
        <v>17</v>
      </c>
      <c r="B25" s="39" t="s">
        <v>36</v>
      </c>
      <c r="C25" s="23">
        <v>1</v>
      </c>
      <c r="D25" s="34"/>
      <c r="E25" s="34">
        <v>104000</v>
      </c>
      <c r="F25" s="34"/>
      <c r="G25" s="32">
        <v>8000</v>
      </c>
      <c r="H25" s="40">
        <f>E25+G25</f>
        <v>112000</v>
      </c>
    </row>
    <row r="26" spans="1:12" s="8" customFormat="1" ht="35.450000000000003" customHeight="1" x14ac:dyDescent="0.25">
      <c r="A26" s="34">
        <v>18</v>
      </c>
      <c r="B26" s="39" t="s">
        <v>181</v>
      </c>
      <c r="C26" s="23">
        <v>1</v>
      </c>
      <c r="D26" s="34"/>
      <c r="E26" s="34">
        <v>104000</v>
      </c>
      <c r="F26" s="34"/>
      <c r="G26" s="32">
        <v>8000</v>
      </c>
      <c r="H26" s="40">
        <f>E26+G26</f>
        <v>112000</v>
      </c>
    </row>
    <row r="27" spans="1:12" s="8" customFormat="1" ht="21" customHeight="1" thickBot="1" x14ac:dyDescent="0.3">
      <c r="A27" s="153"/>
      <c r="B27" s="154" t="s">
        <v>85</v>
      </c>
      <c r="C27" s="155">
        <f>SUM(C8:C26)</f>
        <v>12.75</v>
      </c>
      <c r="D27" s="155"/>
      <c r="E27" s="155">
        <f>SUM(E8:E26)</f>
        <v>1322600</v>
      </c>
      <c r="F27" s="155"/>
      <c r="G27" s="262">
        <f>SUM(G8:G26)</f>
        <v>90000</v>
      </c>
      <c r="H27" s="157">
        <f>SUM(H8:H26)</f>
        <v>1412600</v>
      </c>
      <c r="I27" s="25"/>
    </row>
    <row r="28" spans="1:12" s="8" customFormat="1" ht="15.75" customHeight="1" thickBot="1" x14ac:dyDescent="0.3">
      <c r="A28" s="115"/>
      <c r="B28" s="121"/>
      <c r="C28" s="119"/>
      <c r="D28" s="119"/>
      <c r="E28" s="119"/>
      <c r="F28" s="119"/>
      <c r="G28" s="119"/>
      <c r="H28" s="120"/>
      <c r="I28" s="52"/>
    </row>
    <row r="29" spans="1:12" s="8" customFormat="1" ht="16.5" customHeight="1" thickBot="1" x14ac:dyDescent="0.3">
      <c r="A29" s="111"/>
      <c r="B29" s="217" t="s">
        <v>49</v>
      </c>
      <c r="C29" s="214"/>
      <c r="D29" s="215">
        <v>430</v>
      </c>
      <c r="E29" s="215">
        <v>2092196</v>
      </c>
      <c r="F29" s="215">
        <v>4539</v>
      </c>
      <c r="G29" s="215">
        <v>208181</v>
      </c>
      <c r="H29" s="216">
        <f>E29+G29</f>
        <v>2300377</v>
      </c>
      <c r="I29" s="14"/>
      <c r="L29" s="123" t="s">
        <v>66</v>
      </c>
    </row>
    <row r="30" spans="1:12" s="8" customFormat="1" ht="20.25" customHeight="1" thickBot="1" x14ac:dyDescent="0.3">
      <c r="A30" s="111"/>
      <c r="B30" s="109" t="s">
        <v>86</v>
      </c>
      <c r="C30" s="122"/>
      <c r="D30" s="108"/>
      <c r="E30" s="108">
        <f>E29+E27</f>
        <v>3414796</v>
      </c>
      <c r="F30" s="108">
        <v>4539</v>
      </c>
      <c r="G30" s="108">
        <f>G29+G27</f>
        <v>298181</v>
      </c>
      <c r="H30" s="109">
        <f>H29+H27</f>
        <v>3712977</v>
      </c>
      <c r="I30" s="25"/>
    </row>
    <row r="31" spans="1:12" s="13" customFormat="1" ht="24" customHeight="1" x14ac:dyDescent="0.25">
      <c r="A31" s="265" t="s">
        <v>188</v>
      </c>
      <c r="B31" s="265"/>
      <c r="C31" s="265"/>
      <c r="D31" s="265"/>
      <c r="E31" s="265"/>
      <c r="F31" s="265"/>
      <c r="G31" s="265"/>
      <c r="H31" s="79"/>
    </row>
    <row r="32" spans="1:12" s="14" customFormat="1" x14ac:dyDescent="0.25">
      <c r="A32" s="72"/>
      <c r="B32" s="72" t="s">
        <v>93</v>
      </c>
    </row>
    <row r="33" spans="1:13" s="13" customFormat="1" ht="21" customHeight="1" x14ac:dyDescent="0.25">
      <c r="A33" s="79" t="s">
        <v>23</v>
      </c>
      <c r="B33" s="79"/>
      <c r="C33" s="79"/>
      <c r="D33" s="79"/>
      <c r="E33" s="79"/>
      <c r="F33" s="79"/>
      <c r="G33" s="79"/>
      <c r="H33" s="79"/>
    </row>
    <row r="34" spans="1:13" s="13" customFormat="1" ht="17.25" customHeight="1" x14ac:dyDescent="0.25">
      <c r="A34" s="60"/>
      <c r="B34" s="72" t="s">
        <v>94</v>
      </c>
    </row>
    <row r="35" spans="1:13" customFormat="1" x14ac:dyDescent="0.25">
      <c r="A35" s="16"/>
      <c r="B35" s="16"/>
      <c r="C35" s="16"/>
      <c r="D35" s="16"/>
      <c r="E35" s="281"/>
      <c r="F35" s="281"/>
      <c r="G35" s="281"/>
      <c r="H35" s="281"/>
    </row>
    <row r="36" spans="1:13" x14ac:dyDescent="0.25">
      <c r="E36" s="5"/>
      <c r="F36" s="5"/>
      <c r="G36" s="5"/>
      <c r="H36" s="5"/>
    </row>
    <row r="37" spans="1:13" x14ac:dyDescent="0.25">
      <c r="E37" s="5"/>
      <c r="F37" s="5"/>
      <c r="G37" s="5"/>
      <c r="H37" s="5"/>
    </row>
    <row r="41" spans="1:13" x14ac:dyDescent="0.25">
      <c r="M41" s="7" t="s">
        <v>66</v>
      </c>
    </row>
  </sheetData>
  <mergeCells count="7">
    <mergeCell ref="E35:H35"/>
    <mergeCell ref="A31:G31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66" t="s">
        <v>62</v>
      </c>
      <c r="G1" s="266"/>
      <c r="H1" s="266"/>
      <c r="I1" s="266"/>
    </row>
    <row r="2" spans="1:10" s="29" customFormat="1" ht="18.75" customHeight="1" x14ac:dyDescent="0.3">
      <c r="A2" s="31"/>
      <c r="B2" s="14"/>
      <c r="C2" s="70"/>
      <c r="D2" s="70"/>
      <c r="E2" s="287" t="s">
        <v>92</v>
      </c>
      <c r="F2" s="287"/>
      <c r="G2" s="287"/>
      <c r="H2" s="287"/>
      <c r="I2" s="287"/>
    </row>
    <row r="3" spans="1:10" s="29" customFormat="1" ht="17.25" customHeight="1" x14ac:dyDescent="0.3">
      <c r="A3" s="71"/>
      <c r="B3" s="72"/>
      <c r="C3" s="12"/>
      <c r="D3" s="12"/>
      <c r="E3" s="60"/>
      <c r="F3" s="327" t="s">
        <v>250</v>
      </c>
      <c r="G3" s="327"/>
      <c r="H3" s="327"/>
      <c r="I3" s="327"/>
    </row>
    <row r="4" spans="1:10" customFormat="1" ht="18" x14ac:dyDescent="0.25">
      <c r="A4" s="288" t="s">
        <v>0</v>
      </c>
      <c r="B4" s="288"/>
      <c r="C4" s="288"/>
      <c r="D4" s="288"/>
      <c r="E4" s="288"/>
      <c r="F4" s="288"/>
      <c r="G4" s="288"/>
      <c r="H4" s="288"/>
      <c r="I4" s="288"/>
      <c r="J4" s="288"/>
    </row>
    <row r="5" spans="1:10" s="8" customFormat="1" x14ac:dyDescent="0.25">
      <c r="A5" s="297" t="s">
        <v>226</v>
      </c>
      <c r="B5" s="297"/>
      <c r="C5" s="297"/>
      <c r="D5" s="297"/>
      <c r="E5" s="297"/>
      <c r="F5" s="297"/>
      <c r="G5" s="297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171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296" t="s">
        <v>16</v>
      </c>
      <c r="B11" s="296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65" t="s">
        <v>187</v>
      </c>
      <c r="B12" s="265"/>
      <c r="C12" s="265"/>
      <c r="D12" s="265"/>
      <c r="E12" s="265"/>
      <c r="F12" s="265"/>
      <c r="G12" s="265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295"/>
      <c r="G17" s="295"/>
      <c r="H17" s="295"/>
      <c r="I17" s="295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H3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286"/>
      <c r="B1" s="286"/>
      <c r="C1" s="13"/>
      <c r="D1" s="13"/>
      <c r="E1" s="299" t="s">
        <v>62</v>
      </c>
      <c r="F1" s="299"/>
      <c r="G1" s="299"/>
      <c r="H1" s="96"/>
    </row>
    <row r="2" spans="1:9" s="29" customFormat="1" ht="18.75" customHeight="1" x14ac:dyDescent="0.3">
      <c r="A2" s="84"/>
      <c r="B2" s="302"/>
      <c r="C2" s="302"/>
      <c r="D2" s="167"/>
      <c r="E2" s="303" t="s">
        <v>106</v>
      </c>
      <c r="F2" s="303"/>
      <c r="G2" s="303"/>
      <c r="H2" s="95"/>
    </row>
    <row r="3" spans="1:9" s="29" customFormat="1" ht="18.75" x14ac:dyDescent="0.3">
      <c r="A3" s="43"/>
      <c r="C3" s="86"/>
      <c r="D3" s="86"/>
      <c r="E3" s="327" t="s">
        <v>250</v>
      </c>
      <c r="F3" s="327"/>
      <c r="G3" s="327"/>
      <c r="H3" s="327"/>
      <c r="I3" s="44"/>
    </row>
    <row r="4" spans="1:9" ht="20.25" x14ac:dyDescent="0.25">
      <c r="A4" s="300" t="s">
        <v>54</v>
      </c>
      <c r="B4" s="300"/>
      <c r="C4" s="300"/>
      <c r="D4" s="300"/>
      <c r="E4" s="300"/>
      <c r="F4" s="300"/>
      <c r="G4" s="300"/>
    </row>
    <row r="5" spans="1:9" x14ac:dyDescent="0.25">
      <c r="A5" s="301" t="s">
        <v>130</v>
      </c>
      <c r="B5" s="301"/>
      <c r="C5" s="301"/>
      <c r="D5" s="301"/>
      <c r="E5" s="301"/>
      <c r="F5" s="301"/>
      <c r="G5" s="301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171</v>
      </c>
      <c r="F7" s="204" t="s">
        <v>21</v>
      </c>
      <c r="G7" s="17" t="s">
        <v>6</v>
      </c>
    </row>
    <row r="8" spans="1:9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39" t="s">
        <v>105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39" t="s">
        <v>105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9" ht="31.5" x14ac:dyDescent="0.25">
      <c r="A11" s="34">
        <v>4</v>
      </c>
      <c r="B11" s="39" t="s">
        <v>104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39" t="s">
        <v>104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39" t="s">
        <v>244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39" t="s">
        <v>103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39" t="s">
        <v>102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39" t="s">
        <v>102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32" t="s">
        <v>101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101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100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100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49" t="s">
        <v>241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32" t="s">
        <v>99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32" t="s">
        <v>98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32" t="s">
        <v>98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32" t="s">
        <v>116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32" t="s">
        <v>127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32" t="s">
        <v>128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32" t="s">
        <v>129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04" t="s">
        <v>16</v>
      </c>
      <c r="B29" s="305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65" t="s">
        <v>189</v>
      </c>
      <c r="B30" s="265"/>
      <c r="C30" s="265"/>
      <c r="D30" s="265"/>
      <c r="E30" s="265"/>
      <c r="F30" s="265"/>
      <c r="G30" s="265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298"/>
      <c r="D35" s="298"/>
      <c r="E35" s="298"/>
      <c r="F35" s="298"/>
      <c r="G35" s="298"/>
    </row>
  </sheetData>
  <mergeCells count="10">
    <mergeCell ref="C35:G35"/>
    <mergeCell ref="A30:G30"/>
    <mergeCell ref="E1:G1"/>
    <mergeCell ref="A4:G4"/>
    <mergeCell ref="A5:G5"/>
    <mergeCell ref="A1:B1"/>
    <mergeCell ref="B2:C2"/>
    <mergeCell ref="E2:G2"/>
    <mergeCell ref="A29:B29"/>
    <mergeCell ref="E3:H3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կոմունալ տնտեսություն  </vt:lpstr>
      <vt:lpstr>թիվ 1 մարզադպրոց   </vt:lpstr>
      <vt:lpstr>քաղաքային մարզադպրոց  </vt:lpstr>
      <vt:lpstr>թիվ 1 մանկապարտեզ  </vt:lpstr>
      <vt:lpstr>  թիվ 2 մանկապարտեզ </vt:lpstr>
      <vt:lpstr>թիվ 1 ՄԵԴ</vt:lpstr>
      <vt:lpstr>թիվ 2 մեդ   </vt:lpstr>
      <vt:lpstr> թիվ 3 մանկապարտեզ  </vt:lpstr>
      <vt:lpstr>քաղաքային գրադարան  </vt:lpstr>
      <vt:lpstr>մանկական գրադարան   </vt:lpstr>
      <vt:lpstr>գեղարվեստի դպրոց  </vt:lpstr>
      <vt:lpstr>մշակույթի պալատ  </vt:lpstr>
      <vt:lpstr>Տրետուքի մանկապարտեզ   </vt:lpstr>
      <vt:lpstr>Սոթքի մանկապարտեզ  </vt:lpstr>
      <vt:lpstr>Մ.Մասրիկի մանկապարտեզ  </vt:lpstr>
      <vt:lpstr>Ակունքի մանկապարտեզ  </vt:lpstr>
      <vt:lpstr>Լուսակունքի մանկապարտեզ  </vt:lpstr>
      <vt:lpstr>Տորֆավանի մանկապարտեզ  </vt:lpstr>
      <vt:lpstr>Ծովակի մանկապարտեզ </vt:lpstr>
      <vt:lpstr>Կարճաղբյուրի մանկապարտեզ  </vt:lpstr>
      <vt:lpstr>Ակունքի Մշակույթի պալատ </vt:lpstr>
      <vt:lpstr> Ծովակի մշակույթի պալատ </vt:lpstr>
      <vt:lpstr>Лист1</vt:lpstr>
      <vt:lpstr>'  թիվ 2 մանկապարտեզ '!Print_Area</vt:lpstr>
      <vt:lpstr>' թիվ 3 մանկապարտեզ  '!Print_Area</vt:lpstr>
      <vt:lpstr>' Ծովակի մշակույթի պալատ '!Print_Area</vt:lpstr>
      <vt:lpstr>'Ակունքի մանկապարտեզ  '!Print_Area</vt:lpstr>
      <vt:lpstr>'Ակունքի Մշակույթի պալատ '!Print_Area</vt:lpstr>
      <vt:lpstr>'թիվ 1 մանկապարտեզ  '!Print_Area</vt:lpstr>
      <vt:lpstr>'թիվ 1 մարզադպրոց   '!Print_Area</vt:lpstr>
      <vt:lpstr>'թիվ 1 ՄԵԴ'!Print_Area</vt:lpstr>
      <vt:lpstr>'թիվ 2 մեդ   '!Print_Area</vt:lpstr>
      <vt:lpstr>'Լուսակունքի մանկապարտեզ  '!Print_Area</vt:lpstr>
      <vt:lpstr>'Ծովակի մանկապարտեզ '!Print_Area</vt:lpstr>
      <vt:lpstr>'Կարճաղբյուրի մանկապարտեզ  '!Print_Area</vt:lpstr>
      <vt:lpstr>'կոմունալ տնտեսություն  '!Print_Area</vt:lpstr>
      <vt:lpstr>'Մ.Մասրիկի մանկապարտեզ  '!Print_Area</vt:lpstr>
      <vt:lpstr>'մշակույթի պալատ  '!Print_Area</vt:lpstr>
      <vt:lpstr>'Սոթքի մանկապարտեզ  '!Print_Area</vt:lpstr>
      <vt:lpstr>'Տորֆավանի մանկապարտեզ  '!Print_Area</vt:lpstr>
      <vt:lpstr>'Տրետուքի մանկապարտեզ   '!Print_Area</vt:lpstr>
      <vt:lpstr>'քաղաքային մարզադպրոց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2024-03-29T23:25:51Z</dcterms:modified>
</cp:coreProperties>
</file>