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3"/>
  </bookViews>
  <sheets>
    <sheet name="ՀԱՎԵԼՎԱԾ 13 ԹԻՎ 2 ՄԵԴ" sheetId="39" r:id="rId1"/>
    <sheet name="ԹԻՎ 2 ՄԵԴ ԸՍՏ ՑՈՒՑԱԿԻ" sheetId="41" r:id="rId2"/>
    <sheet name="ԹԻՎ 2 ՄԵԴ ԱԿՏ" sheetId="40" r:id="rId3"/>
    <sheet name="ԱԿՏ-3" sheetId="52" r:id="rId4"/>
  </sheets>
  <definedNames>
    <definedName name="_xlnm.Print_Area" localSheetId="3">'ԱԿՏ-3'!$A$1:$M$26</definedName>
    <definedName name="_xlnm.Print_Area" localSheetId="2">'ԹԻՎ 2 ՄԵԴ ԱԿՏ'!$A$1:$M$70</definedName>
    <definedName name="_xlnm.Print_Area" localSheetId="1">'ԹԻՎ 2 ՄԵԴ ԸՍՏ ՑՈՒՑԱԿԻ'!$A$1:$J$57</definedName>
    <definedName name="_xlnm.Print_Area" localSheetId="0">'ՀԱՎԵԼՎԱԾ 13 ԹԻՎ 2 ՄԵԴ'!$A$1:$I$48</definedName>
  </definedNames>
  <calcPr calcId="125725"/>
</workbook>
</file>

<file path=xl/calcChain.xml><?xml version="1.0" encoding="utf-8"?>
<calcChain xmlns="http://schemas.openxmlformats.org/spreadsheetml/2006/main">
  <c r="G15" i="52"/>
  <c r="I15" l="1"/>
  <c r="G60" i="40"/>
  <c r="G16" i="52" s="1"/>
  <c r="I60" i="40"/>
  <c r="I16" i="52" s="1"/>
  <c r="H59" i="40"/>
  <c r="J59" s="1"/>
  <c r="H13" i="52" l="1"/>
  <c r="J13" s="1"/>
  <c r="H12"/>
  <c r="J12" s="1"/>
  <c r="J11"/>
  <c r="H11"/>
  <c r="J10"/>
  <c r="H10"/>
  <c r="J9"/>
  <c r="H9"/>
  <c r="J8"/>
  <c r="H8"/>
  <c r="J7"/>
  <c r="H6"/>
  <c r="H15" l="1"/>
  <c r="J6"/>
  <c r="J15" s="1"/>
  <c r="J58" i="40"/>
  <c r="J57" l="1"/>
  <c r="J56"/>
  <c r="H47" l="1"/>
  <c r="J47" s="1"/>
  <c r="H44"/>
  <c r="J44" s="1"/>
  <c r="H36"/>
  <c r="J36" s="1"/>
  <c r="H37"/>
  <c r="H38"/>
  <c r="J38" s="1"/>
  <c r="H39"/>
  <c r="J39" s="1"/>
  <c r="H40"/>
  <c r="J40" s="1"/>
  <c r="H41"/>
  <c r="H42"/>
  <c r="J42" s="1"/>
  <c r="H43"/>
  <c r="J43" s="1"/>
  <c r="H45"/>
  <c r="J45" s="1"/>
  <c r="H46"/>
  <c r="H48"/>
  <c r="J48" s="1"/>
  <c r="H49"/>
  <c r="J49" s="1"/>
  <c r="H50"/>
  <c r="J50" s="1"/>
  <c r="H51"/>
  <c r="H52"/>
  <c r="J52" s="1"/>
  <c r="H53"/>
  <c r="J53" s="1"/>
  <c r="H54"/>
  <c r="J54" s="1"/>
  <c r="H55"/>
  <c r="H7"/>
  <c r="H8"/>
  <c r="H9"/>
  <c r="H10"/>
  <c r="H11"/>
  <c r="H12"/>
  <c r="H13"/>
  <c r="J13" s="1"/>
  <c r="H14"/>
  <c r="H15"/>
  <c r="J15" s="1"/>
  <c r="H16"/>
  <c r="H17"/>
  <c r="J17" s="1"/>
  <c r="H18"/>
  <c r="H19"/>
  <c r="J19" s="1"/>
  <c r="H20"/>
  <c r="H2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H32"/>
  <c r="H33"/>
  <c r="J33" s="1"/>
  <c r="H34"/>
  <c r="J34" s="1"/>
  <c r="H35"/>
  <c r="J35" s="1"/>
  <c r="H6"/>
  <c r="J7"/>
  <c r="J8"/>
  <c r="J9"/>
  <c r="J10"/>
  <c r="J11"/>
  <c r="J12"/>
  <c r="J14"/>
  <c r="J16"/>
  <c r="J18"/>
  <c r="J20"/>
  <c r="J32"/>
  <c r="J37"/>
  <c r="J41"/>
  <c r="J46"/>
  <c r="J51"/>
  <c r="H60" l="1"/>
  <c r="H16" i="52" s="1"/>
  <c r="J6" i="40"/>
  <c r="J60" s="1"/>
  <c r="J16" i="52" s="1"/>
</calcChain>
</file>

<file path=xl/sharedStrings.xml><?xml version="1.0" encoding="utf-8"?>
<sst xmlns="http://schemas.openxmlformats.org/spreadsheetml/2006/main" count="289" uniqueCount="175">
  <si>
    <t xml:space="preserve">             Î³½Ù³Ï»ñåáõÃÛ³Ý   ³ÏïÇíÝ»ñÇ    å³ñï³íáñáõÃÛáõÝÝ»ñÇ</t>
  </si>
  <si>
    <t xml:space="preserve">                      ·áõÛù³·ñÙ³Ý  Ï³ñ·Ç</t>
  </si>
  <si>
    <t xml:space="preserve">                  Ð³í»Éí³Í 8                    </t>
  </si>
  <si>
    <t xml:space="preserve">          Ò¨  N-3</t>
  </si>
  <si>
    <t xml:space="preserve">              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</si>
  <si>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</si>
  <si>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</si>
  <si>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</si>
  <si>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</si>
  <si>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</si>
  <si>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</si>
  <si>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</si>
  <si>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</si>
  <si>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</si>
  <si>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</si>
  <si>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</si>
  <si>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</si>
  <si>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</si>
  <si>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</si>
  <si>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</si>
  <si>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</si>
  <si>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</si>
  <si>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</si>
  <si>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</si>
  <si>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 (³ÝáõÝ, ³½·³ÝáõÝ)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</si>
  <si>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</si>
  <si>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</si>
  <si>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</si>
  <si>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</si>
  <si>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</si>
  <si>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        (ï³é»ñáí)</t>
  </si>
  <si>
    <t xml:space="preserve">ÙÇ³íáñÝ»ñÇ  ÷³ëï³óÇ  ÁÝ¹Ñ³Ýáõñ  ù³Ý³ÏÁ </t>
  </si>
  <si>
    <t xml:space="preserve">                  (ï³é»ñáí)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</si>
  <si>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</si>
  <si>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</si>
  <si>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</si>
  <si>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</si>
  <si>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</si>
  <si>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</si>
  <si>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</si>
  <si>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</si>
  <si>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</si>
  <si>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</si>
  <si>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</si>
  <si>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¶áõÛùÇ  ³Ýí³ÝáõÙÁ</t>
  </si>
  <si>
    <t>ã³÷Ù³Ý ÙÇ³íáñ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</si>
  <si>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</si>
  <si>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</si>
  <si>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</si>
  <si>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</si>
  <si>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</si>
  <si>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</si>
  <si>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</si>
  <si>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Ñ³ï</t>
  </si>
  <si>
    <t xml:space="preserve">                20  Ã.__________ §   ¦   N_________                                  </t>
  </si>
  <si>
    <t>Ù2</t>
  </si>
  <si>
    <t xml:space="preserve">      (ëïáñ³·ñáõÃÛáõÝ)</t>
  </si>
  <si>
    <t xml:space="preserve"> ÀÝ¹³Ù»ÝÁ </t>
  </si>
  <si>
    <t>(ëïáñ³·ñáõÃÛáõÝ)</t>
  </si>
  <si>
    <t xml:space="preserve"> (ëïáñ³·ñáõÃÛáõÝ)</t>
  </si>
  <si>
    <t xml:space="preserve">   ì³ñ¹»ÝÇëÇ  ÃÇí 2 Ø»¹</t>
  </si>
  <si>
    <t xml:space="preserve">               ².ÊÉáÛ³Ý</t>
  </si>
  <si>
    <t xml:space="preserve">              ².²í»¹Û³Ý</t>
  </si>
  <si>
    <t>Ñ/Ñ</t>
  </si>
  <si>
    <t>û·ï³·áñÍÙ³Ý Å³ÙÏ»ïÁ</t>
  </si>
  <si>
    <t>ÑÇÙÝ³Ï³Ý í»ñ³Ýáñá·áõÙ</t>
  </si>
  <si>
    <t>¹³ßÝ³Ùáõñ §ÏáÙÇï³ë¦</t>
  </si>
  <si>
    <t>éáÛ³É §Ïñ³ëÝÇ ûÏïÛ³µñ¦</t>
  </si>
  <si>
    <t>¹³ßÝ³Ùáõñ §ëáÝ»ï¦</t>
  </si>
  <si>
    <t>¹³ßÝ³Ùáõñ §µ»É³éáõë¦</t>
  </si>
  <si>
    <t>ëÇÝÃ»½   620</t>
  </si>
  <si>
    <t>·áñ·  2X3</t>
  </si>
  <si>
    <t>áõÕ»·áñ·</t>
  </si>
  <si>
    <t>·ñ³ë»Õ³Ý</t>
  </si>
  <si>
    <t>ËáÉ  ÏáÙåÉ»Ïï</t>
  </si>
  <si>
    <t>µ³½Ï³Ãáé  Ã³Ã»ñ³Ï³Ý</t>
  </si>
  <si>
    <t>Ï³éÝ»½</t>
  </si>
  <si>
    <t>»ñÏ³ÃÛ³  ë»Ûý  ÷áùñ</t>
  </si>
  <si>
    <t>Ï³ËÇã  »ñÏ³ÃÛ³ 1 Ï»éÇÏáíÇ</t>
  </si>
  <si>
    <t>Ï³ËÇã</t>
  </si>
  <si>
    <t>íÇßÇÉÏ³</t>
  </si>
  <si>
    <t>·ñù³å³Ñ³Ñ³ñ³Ý</t>
  </si>
  <si>
    <t>í³½   Ï»ñ³ÙÇÏ³Ï³Ý</t>
  </si>
  <si>
    <t>³Ãáé  ³ÝÑ³ï³Ï³Ý</t>
  </si>
  <si>
    <t>ë»Õ³Ý ÁÝÃ»ñó³ÝáõÃÛ³Ý</t>
  </si>
  <si>
    <t>ë»Õ³Ý ÅáõéÝ³ÉÇ</t>
  </si>
  <si>
    <t>Éáõëïñ³</t>
  </si>
  <si>
    <t>ë»Õ³Ý   ³ß³Ï»ñï³Ï³Ý</t>
  </si>
  <si>
    <t>·ñ³ï³Ëï³Ï</t>
  </si>
  <si>
    <t>ë»Õ³Ý</t>
  </si>
  <si>
    <t>µ³½Ï³Ãáé</t>
  </si>
  <si>
    <t>¹ÑáÉ   Ù»Í</t>
  </si>
  <si>
    <t>¹áõ¹áõÏ</t>
  </si>
  <si>
    <t>ßíÇ</t>
  </si>
  <si>
    <t>Ù³ïÝáó  ù³ÝáÝÇ</t>
  </si>
  <si>
    <t>·Çñù  §È»ÛÉáÛ³Ý¦</t>
  </si>
  <si>
    <t>·Çñù  §ØÇñ½áÛ³Ý¦</t>
  </si>
  <si>
    <t>½áõéÝ³</t>
  </si>
  <si>
    <t>µáõý»é Ó³ÛÝ³ÛÇÝ  Ñ³Ù³Ï·.</t>
  </si>
  <si>
    <t>ÏïáñÇ  ³Ãáé</t>
  </si>
  <si>
    <t xml:space="preserve">    (å³ßïáÝÁ)</t>
  </si>
  <si>
    <t xml:space="preserve">              (³ÝáõÝ, ³½·³ÝáõÝ)</t>
  </si>
  <si>
    <t xml:space="preserve">                    ².ÊÉáÛ³Ý</t>
  </si>
  <si>
    <t xml:space="preserve">   Ð³ßí³å³Ñ  </t>
  </si>
  <si>
    <t xml:space="preserve">               (³ÝáõÝ, ³½·³ÝáõÝ)</t>
  </si>
  <si>
    <t xml:space="preserve">    îÝï»ëí³ñ</t>
  </si>
  <si>
    <t xml:space="preserve">                (³ÝáõÝ, ³½·³ÝáõÝ)</t>
  </si>
  <si>
    <t xml:space="preserve"> ՏÝûñ»Ýª</t>
  </si>
  <si>
    <t>ՏÝûñ»Ýª</t>
  </si>
  <si>
    <t>l</t>
  </si>
  <si>
    <t>ll</t>
  </si>
  <si>
    <t>lll</t>
  </si>
  <si>
    <t>IV</t>
  </si>
  <si>
    <t>V</t>
  </si>
  <si>
    <t>VI</t>
  </si>
  <si>
    <t>VII</t>
  </si>
  <si>
    <t>IX</t>
  </si>
  <si>
    <t>X</t>
  </si>
  <si>
    <t>XI</t>
  </si>
  <si>
    <t>XII</t>
  </si>
  <si>
    <t xml:space="preserve"> ä³ß³ñÝ»ñÇ</t>
  </si>
  <si>
    <t xml:space="preserve">      § ì³ñ¹»ÝÇëÇ  ÃÇí 2 Ø»¹ ¦  Ðà²Î</t>
  </si>
  <si>
    <t>Ù»ïñ</t>
  </si>
  <si>
    <t>·³½³ýÇÏ³óÙ³Ý Ñ³Ù³Ï³ñ· §µ³ùëÇ¦</t>
  </si>
  <si>
    <t>Î³íñ³É»ï</t>
  </si>
  <si>
    <t>ì³ñ³·áõÛñÇ Ï³éÝ»½</t>
  </si>
  <si>
    <t xml:space="preserve">ì³ñ³·áõÛñÇ </t>
  </si>
  <si>
    <t>¶ñ³ë»ÝÛ³ÏÇ í³Ñ³Ý³Ï</t>
  </si>
  <si>
    <t>´³ùëÇÇ çñ³ï³ù.çñ³ÙÕ.åáÙå</t>
  </si>
  <si>
    <t>æ»éáõó.Ù³ñ¹ÏáóÝ»ñ</t>
  </si>
  <si>
    <t>Ù1</t>
  </si>
  <si>
    <t>ÄáÕ.·áñÍÇù ù³ÝáÝ</t>
  </si>
  <si>
    <t>¾É.åÉÇï³</t>
  </si>
  <si>
    <t>§ ì³ñ¹»ÝÇëÇ  ÃÇí 2 Ø»¹ ¦  Ðà²Î</t>
  </si>
  <si>
    <t xml:space="preserve">Ð³ÝÓÝ³ÅáÕáíÇ Ý³ÝË³·³Ñ - </t>
  </si>
  <si>
    <t>üÇÝ.ïÝï.  »Ï³ÙáõïÝ»ñÇ  Ñ³ßí³éÙ³Ý  ¨</t>
  </si>
  <si>
    <t>ø³Õ³ù³ßÇÝáõÃÛ³Ý, ·ÛáõÕ³ïÝï»ëáõÃÛ³Ý ¨ ÑáÕÇ</t>
  </si>
  <si>
    <r>
      <t xml:space="preserve">    ¶áõÛù³·ñÙ³Ý ²Ïï    N___</t>
    </r>
    <r>
      <rPr>
        <b/>
        <u/>
        <sz val="12"/>
        <color theme="1"/>
        <rFont val="Arial LatArm"/>
        <family val="2"/>
      </rPr>
      <t>11</t>
    </r>
    <r>
      <rPr>
        <b/>
        <sz val="12"/>
        <color theme="1"/>
        <rFont val="Arial LatArm"/>
        <family val="2"/>
      </rPr>
      <t>___</t>
    </r>
  </si>
  <si>
    <r>
      <t xml:space="preserve">    ¶áõÛù³·ñÙ³Ý òáõó³Ï    N___</t>
    </r>
    <r>
      <rPr>
        <b/>
        <u/>
        <sz val="12"/>
        <color theme="1"/>
        <rFont val="Arial LatArm"/>
        <family val="2"/>
      </rPr>
      <t>11</t>
    </r>
    <r>
      <rPr>
        <b/>
        <sz val="12"/>
        <color theme="1"/>
        <rFont val="Arial LatArm"/>
        <family val="2"/>
      </rPr>
      <t>_</t>
    </r>
  </si>
  <si>
    <t>Ñ³ï/3/10</t>
  </si>
  <si>
    <t>Îî.</t>
  </si>
  <si>
    <t xml:space="preserve">          ².Î³ñ³å»ïÛ³Ý</t>
  </si>
  <si>
    <t>æ»éáõó.Ù³ñ¹ÏáóÝ»ñ 1/10</t>
  </si>
  <si>
    <t>ÏáÙå</t>
  </si>
  <si>
    <t>¶³½Ç Ñ³ßíÇã BKG 6</t>
  </si>
  <si>
    <t>öáß»ÏáõÉ</t>
  </si>
  <si>
    <t>²í³·³Ýáõ ³Ý¹³Ù ª</t>
  </si>
  <si>
    <t xml:space="preserve">  Ñ³í³ù³·ñÙ³Ý Íñ³·ñ»ñÇ</t>
  </si>
  <si>
    <t>Ï³½ÙÙ³Ý ¨ Ñ³Ù³Ï³ñ·Ù³Ý µ³ÅÝÇ å»ï ª</t>
  </si>
  <si>
    <t>êÇÝÃ»½³ïáñ KORG PA 900</t>
  </si>
  <si>
    <t>àô¹ ,,³ÝÑ³ïáõÛó û·ï³·áñÍáõÙ,,</t>
  </si>
  <si>
    <t>æáõÃ³Ï 4/4 Operq 11-18,--//---//---//---//---//---</t>
  </si>
  <si>
    <t>ø³ÝáÝ 90-20, --//---//---//---//---//---</t>
  </si>
  <si>
    <t>ÞíÇ --//---//---//---//---//---</t>
  </si>
  <si>
    <t>ê³ùë³ýáÝ AL2586 --//---//---//---//---//---</t>
  </si>
  <si>
    <t>ø³ÝáÝ ,,78É³ñ,,å³ïÛ³Ýáí ¨ Éñ.Çñ»ñáí--//---//</t>
  </si>
  <si>
    <t>ÞíÇ Ï³ÝáÝ³íáñ ã³÷Ç ÍÇñ³ÝÇ--//---//---//---//---</t>
  </si>
  <si>
    <t>¸ÇÝ³ÙÇÏ ,,ÏáÙåÉ»Ïïáí,, --//---//---//---//---</t>
  </si>
  <si>
    <t xml:space="preserve"> ÀÝ¹Ñ³Ýáõñ Ñ³Ýñ³·áõÙ³ñÁ </t>
  </si>
  <si>
    <t xml:space="preserve">                                  62  ( í³ÃëáõÝ »ñÏáõ )</t>
  </si>
  <si>
    <r>
      <rPr>
        <u/>
        <sz val="10"/>
        <color theme="1"/>
        <rFont val="Arial LatArm"/>
        <family val="2"/>
      </rPr>
      <t>62-</t>
    </r>
    <r>
      <rPr>
        <sz val="10"/>
        <color theme="1"/>
        <rFont val="Arial LatArm"/>
        <family val="2"/>
      </rPr>
      <t>Á  Ãí³ñÏí³Í  µáÉáñ  å³ß³ñÝ»ñÇ</t>
    </r>
  </si>
  <si>
    <t>436 ( ãáñë Ñ³ñÛáõñ »ñ»ëáõÝ í»ó  )</t>
  </si>
  <si>
    <t>÷³ëï³óÇ  ·áõÙ³ñÁ (¹ñ³Ù) 4.536.650 ( âáñë ÙÇÉÇáÝ ÑÇÝ· Ñ³ñÛáõñ »ñ»ëáõÝ í»ó Ñ³½³ñ í»ó Ñ³ñÛáõñ ÑÇëáõÝ ) ¹ñ³Ù</t>
  </si>
  <si>
    <t xml:space="preserve">   Ð³Ù³ÛÝùÇ Õ»Ï³í³ñÇ Ï³ñ·³¹ñáõÃÛáõÝ 23.03.2022   N 2-Ա         </t>
  </si>
  <si>
    <t>30.06.2022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</si>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</sst>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9"/>
      <color theme="1"/>
      <name val="Arial LatArm"/>
      <family val="2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sz val="18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4"/>
      <name val="Arial LatArm"/>
      <family val="2"/>
    </font>
    <font>
      <i/>
      <sz val="10"/>
      <color theme="1"/>
      <name val="Arial LatArm"/>
      <family val="2"/>
    </font>
    <font>
      <i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u/>
      <sz val="12"/>
      <color theme="1"/>
      <name val="Arial LatArm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LatArm"/>
      <family val="2"/>
    </font>
    <font>
      <sz val="12"/>
      <name val="Arial LatArm"/>
      <family val="2"/>
    </font>
    <font>
      <b/>
      <i/>
      <sz val="11"/>
      <color theme="1"/>
      <name val="Arial LatArm"/>
      <family val="2"/>
    </font>
    <font>
      <u/>
      <sz val="12"/>
      <color theme="1"/>
      <name val="Arial LatArm"/>
      <family val="2"/>
    </font>
    <font>
      <i/>
      <u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3" xfId="0" applyFont="1" applyBorder="1" applyAlignment="1"/>
    <xf numFmtId="0" fontId="11" fillId="0" borderId="3" xfId="0" applyFont="1" applyBorder="1"/>
    <xf numFmtId="0" fontId="11" fillId="0" borderId="0" xfId="0" applyFont="1"/>
    <xf numFmtId="0" fontId="6" fillId="0" borderId="12" xfId="0" applyFont="1" applyBorder="1"/>
    <xf numFmtId="0" fontId="6" fillId="0" borderId="7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/>
    <xf numFmtId="0" fontId="16" fillId="0" borderId="0" xfId="0" applyFont="1" applyBorder="1" applyAlignment="1"/>
    <xf numFmtId="0" fontId="17" fillId="0" borderId="0" xfId="0" applyFont="1"/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textRotation="255"/>
    </xf>
    <xf numFmtId="0" fontId="9" fillId="0" borderId="3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/>
    <xf numFmtId="0" fontId="9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0" fontId="9" fillId="0" borderId="5" xfId="0" applyFont="1" applyBorder="1"/>
    <xf numFmtId="0" fontId="9" fillId="0" borderId="11" xfId="0" applyFont="1" applyBorder="1"/>
    <xf numFmtId="0" fontId="9" fillId="0" borderId="8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9" xfId="0" applyFont="1" applyBorder="1"/>
    <xf numFmtId="0" fontId="18" fillId="0" borderId="10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3" xfId="0" applyFont="1" applyBorder="1" applyAlignment="1">
      <alignment horizontal="left" vertical="center" textRotation="9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textRotation="90"/>
    </xf>
    <xf numFmtId="0" fontId="9" fillId="0" borderId="3" xfId="0" applyFont="1" applyBorder="1" applyAlignment="1">
      <alignment textRotation="90" wrapText="1"/>
    </xf>
    <xf numFmtId="0" fontId="9" fillId="0" borderId="3" xfId="0" applyFont="1" applyBorder="1" applyAlignment="1"/>
    <xf numFmtId="0" fontId="9" fillId="0" borderId="12" xfId="0" applyFont="1" applyBorder="1"/>
    <xf numFmtId="0" fontId="9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20" fillId="0" borderId="1" xfId="0" applyFont="1" applyBorder="1" applyAlignment="1"/>
    <xf numFmtId="0" fontId="17" fillId="0" borderId="0" xfId="0" applyFont="1" applyAlignment="1">
      <alignment horizontal="left"/>
    </xf>
    <xf numFmtId="0" fontId="1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top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opLeftCell="A28" zoomScaleNormal="100" workbookViewId="0">
      <selection activeCell="G46" sqref="G46"/>
    </sheetView>
  </sheetViews>
  <sheetFormatPr defaultColWidth="9.109375" defaultRowHeight="13.2"/>
  <cols>
    <col min="1" max="1" width="10.88671875" style="1" customWidth="1"/>
    <col min="2" max="3" width="9.109375" style="1"/>
    <col min="4" max="4" width="7.88671875" style="1" customWidth="1"/>
    <col min="5" max="5" width="13.6640625" style="1" customWidth="1"/>
    <col min="6" max="6" width="11.109375" style="1" customWidth="1"/>
    <col min="7" max="7" width="11" style="1" customWidth="1"/>
    <col min="8" max="8" width="10.6640625" style="1" customWidth="1"/>
    <col min="9" max="9" width="14" style="1" customWidth="1"/>
    <col min="10" max="10" width="9" style="1" customWidth="1"/>
    <col min="11" max="11" width="7.88671875" style="1" hidden="1" customWidth="1"/>
    <col min="12" max="15" width="9.109375" style="1" hidden="1" customWidth="1"/>
    <col min="16" max="18" width="0" style="1" hidden="1" customWidth="1"/>
    <col min="19" max="16384" width="9.109375" style="1"/>
  </cols>
  <sheetData>
    <row r="1" spans="1:14">
      <c r="D1" s="90" t="s">
        <v>0</v>
      </c>
      <c r="E1" s="90"/>
      <c r="F1" s="90"/>
      <c r="G1" s="90"/>
      <c r="H1" s="90"/>
      <c r="I1" s="90"/>
    </row>
    <row r="2" spans="1:14">
      <c r="G2" s="90" t="s">
        <v>1</v>
      </c>
      <c r="H2" s="90"/>
      <c r="I2" s="90"/>
    </row>
    <row r="3" spans="1:14">
      <c r="H3" s="16" t="s">
        <v>2</v>
      </c>
      <c r="I3" s="16"/>
    </row>
    <row r="4" spans="1:14">
      <c r="I4" s="1" t="s">
        <v>3</v>
      </c>
      <c r="J4" s="1" t="s">
        <v>4</v>
      </c>
    </row>
    <row r="5" spans="1:14">
      <c r="A5" s="2" t="s">
        <v>60</v>
      </c>
      <c r="B5" s="2"/>
      <c r="C5" s="2"/>
      <c r="D5" s="3"/>
      <c r="E5" s="1" t="s">
        <v>5</v>
      </c>
    </row>
    <row r="6" spans="1:14">
      <c r="A6" s="4" t="s">
        <v>6</v>
      </c>
      <c r="B6" s="4"/>
      <c r="C6" s="4"/>
      <c r="D6" s="4"/>
      <c r="F6" s="1" t="s">
        <v>54</v>
      </c>
      <c r="J6" s="3"/>
      <c r="M6" s="2"/>
      <c r="N6" s="3"/>
    </row>
    <row r="7" spans="1:14">
      <c r="F7" s="1" t="s">
        <v>7</v>
      </c>
    </row>
    <row r="13" spans="1:14" ht="15">
      <c r="D13" s="17"/>
      <c r="E13" s="17"/>
      <c r="F13" s="95" t="s">
        <v>120</v>
      </c>
      <c r="G13" s="95"/>
      <c r="H13" s="95"/>
    </row>
    <row r="14" spans="1:14" ht="15">
      <c r="D14" s="96" t="s">
        <v>137</v>
      </c>
      <c r="E14" s="96"/>
      <c r="F14" s="96"/>
      <c r="G14" s="96"/>
      <c r="H14" s="96"/>
      <c r="I14" s="3"/>
      <c r="J14" s="3"/>
    </row>
    <row r="17" spans="1:10">
      <c r="I17" s="3"/>
    </row>
    <row r="20" spans="1:10">
      <c r="A20" s="1" t="s">
        <v>8</v>
      </c>
      <c r="D20" s="3"/>
      <c r="E20" s="91" t="s">
        <v>121</v>
      </c>
      <c r="F20" s="91"/>
      <c r="G20" s="91"/>
      <c r="H20" s="91"/>
      <c r="I20" s="91"/>
      <c r="J20" s="3"/>
    </row>
    <row r="21" spans="1:10">
      <c r="F21" s="1" t="s">
        <v>9</v>
      </c>
    </row>
    <row r="22" spans="1:10">
      <c r="A22" s="1" t="s">
        <v>10</v>
      </c>
      <c r="I22" s="3"/>
    </row>
    <row r="23" spans="1:10" ht="15" customHeight="1">
      <c r="A23" s="1" t="s">
        <v>11</v>
      </c>
      <c r="C23" s="93" t="s">
        <v>163</v>
      </c>
      <c r="D23" s="93"/>
      <c r="E23" s="93"/>
      <c r="F23" s="93"/>
      <c r="G23" s="93"/>
      <c r="H23" s="93"/>
      <c r="I23" s="93"/>
    </row>
    <row r="24" spans="1:10">
      <c r="E24" s="1" t="s">
        <v>12</v>
      </c>
    </row>
    <row r="26" spans="1:10" ht="15">
      <c r="A26" s="1" t="s">
        <v>13</v>
      </c>
      <c r="D26" s="3"/>
      <c r="E26" s="92" t="s">
        <v>164</v>
      </c>
      <c r="F26" s="92"/>
      <c r="G26" s="92"/>
      <c r="H26" s="92"/>
      <c r="I26" s="87"/>
      <c r="J26" s="87"/>
    </row>
    <row r="28" spans="1:10" ht="15" customHeight="1">
      <c r="A28" s="1" t="s">
        <v>14</v>
      </c>
      <c r="E28" s="92" t="s">
        <v>164</v>
      </c>
      <c r="F28" s="92"/>
      <c r="G28" s="92"/>
      <c r="H28" s="92"/>
      <c r="I28" s="87"/>
      <c r="J28" s="87"/>
    </row>
    <row r="29" spans="1:10" ht="40.5" customHeight="1"/>
    <row r="30" spans="1:10">
      <c r="A30" s="5" t="s">
        <v>15</v>
      </c>
      <c r="B30" s="5"/>
      <c r="C30" s="5"/>
      <c r="D30" s="5"/>
      <c r="E30" s="5"/>
      <c r="F30" s="5"/>
      <c r="G30" s="5"/>
      <c r="H30" s="5"/>
      <c r="I30" s="5"/>
    </row>
    <row r="31" spans="1:10">
      <c r="A31" s="5" t="s">
        <v>16</v>
      </c>
      <c r="B31" s="5"/>
      <c r="C31" s="5"/>
      <c r="D31" s="5"/>
      <c r="E31" s="5"/>
      <c r="F31" s="5"/>
      <c r="G31" s="5"/>
      <c r="H31" s="5"/>
      <c r="I31" s="5"/>
    </row>
    <row r="32" spans="1:10">
      <c r="A32" s="5" t="s">
        <v>17</v>
      </c>
      <c r="B32" s="5"/>
      <c r="C32" s="5"/>
      <c r="D32" s="5"/>
      <c r="E32" s="5"/>
      <c r="F32" s="5"/>
      <c r="G32" s="5"/>
      <c r="H32" s="5"/>
      <c r="I32" s="5"/>
    </row>
    <row r="34" spans="1:10">
      <c r="F34" s="3"/>
      <c r="G34" s="3"/>
    </row>
    <row r="35" spans="1:10" ht="39.75" customHeight="1">
      <c r="A35" s="1" t="s">
        <v>18</v>
      </c>
    </row>
    <row r="37" spans="1:10" ht="38.25" customHeight="1"/>
    <row r="38" spans="1:10">
      <c r="A38" s="94" t="s">
        <v>108</v>
      </c>
      <c r="B38" s="94"/>
      <c r="D38" s="2"/>
      <c r="E38" s="2"/>
      <c r="G38" s="2" t="s">
        <v>61</v>
      </c>
      <c r="H38" s="2"/>
      <c r="I38" s="2"/>
      <c r="J38" s="3"/>
    </row>
    <row r="39" spans="1:10">
      <c r="A39" s="1" t="s">
        <v>19</v>
      </c>
      <c r="D39" s="1" t="s">
        <v>20</v>
      </c>
      <c r="G39" s="1" t="s">
        <v>21</v>
      </c>
      <c r="J39" s="3"/>
    </row>
    <row r="40" spans="1:10">
      <c r="J40" s="3"/>
    </row>
    <row r="41" spans="1:10">
      <c r="J41" s="3"/>
    </row>
    <row r="42" spans="1:10">
      <c r="A42" s="2" t="s">
        <v>22</v>
      </c>
      <c r="B42" s="2"/>
      <c r="D42" s="2"/>
      <c r="E42" s="2"/>
      <c r="G42" s="94" t="s">
        <v>141</v>
      </c>
      <c r="H42" s="94"/>
      <c r="I42" s="94"/>
      <c r="J42" s="3"/>
    </row>
    <row r="43" spans="1:10">
      <c r="A43" s="1" t="s">
        <v>23</v>
      </c>
      <c r="D43" s="1" t="s">
        <v>20</v>
      </c>
      <c r="G43" s="1" t="s">
        <v>24</v>
      </c>
      <c r="J43" s="3"/>
    </row>
    <row r="44" spans="1:10">
      <c r="J44" s="3"/>
    </row>
    <row r="45" spans="1:10">
      <c r="J45" s="3"/>
    </row>
    <row r="46" spans="1:10">
      <c r="A46" s="2" t="s">
        <v>25</v>
      </c>
      <c r="B46" s="2"/>
      <c r="D46" s="2"/>
      <c r="E46" s="2"/>
      <c r="G46" s="2" t="s">
        <v>62</v>
      </c>
      <c r="H46" s="2"/>
      <c r="I46" s="2"/>
      <c r="J46" s="3"/>
    </row>
    <row r="47" spans="1:10">
      <c r="A47" s="1" t="s">
        <v>26</v>
      </c>
      <c r="D47" s="1" t="s">
        <v>27</v>
      </c>
      <c r="G47" s="1" t="s">
        <v>21</v>
      </c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 t="s">
        <v>140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</sheetData>
  <mergeCells count="10">
    <mergeCell ref="G42:I42"/>
    <mergeCell ref="E28:H28"/>
    <mergeCell ref="A38:B38"/>
    <mergeCell ref="F13:H13"/>
    <mergeCell ref="D14:H14"/>
    <mergeCell ref="D1:I1"/>
    <mergeCell ref="G2:I2"/>
    <mergeCell ref="E20:I20"/>
    <mergeCell ref="E26:H26"/>
    <mergeCell ref="C23:I23"/>
  </mergeCells>
  <pageMargins left="0.39812500000000001" right="0.31281249999999999" top="0.44552083333333331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28" zoomScaleNormal="100" workbookViewId="0">
      <selection activeCell="I34" sqref="I34:J34"/>
    </sheetView>
  </sheetViews>
  <sheetFormatPr defaultColWidth="9.109375" defaultRowHeight="13.2"/>
  <cols>
    <col min="1" max="1" width="8" style="5" customWidth="1"/>
    <col min="2" max="2" width="8.33203125" style="5" customWidth="1"/>
    <col min="3" max="4" width="6.6640625" style="5" customWidth="1"/>
    <col min="5" max="5" width="13.44140625" style="5" customWidth="1"/>
    <col min="6" max="6" width="6.88671875" style="5" customWidth="1"/>
    <col min="7" max="7" width="13.109375" style="5" customWidth="1"/>
    <col min="8" max="8" width="8.5546875" style="5" customWidth="1"/>
    <col min="9" max="9" width="15.5546875" style="5" customWidth="1"/>
    <col min="10" max="10" width="16.88671875" style="5" customWidth="1"/>
    <col min="11" max="16384" width="9.109375" style="5"/>
  </cols>
  <sheetData>
    <row r="1" spans="1:10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37" t="s">
        <v>29</v>
      </c>
      <c r="B2" s="37"/>
      <c r="C2" s="37"/>
      <c r="D2" s="37"/>
      <c r="E2" s="94" t="s">
        <v>159</v>
      </c>
      <c r="F2" s="94"/>
      <c r="G2" s="94"/>
      <c r="H2" s="94"/>
      <c r="I2" s="94"/>
      <c r="J2" s="94"/>
    </row>
    <row r="3" spans="1:10">
      <c r="A3" s="37"/>
      <c r="B3" s="37"/>
      <c r="C3" s="37"/>
      <c r="D3" s="37"/>
      <c r="E3" s="37"/>
      <c r="F3" s="37"/>
      <c r="G3" s="37" t="s">
        <v>30</v>
      </c>
      <c r="H3" s="37"/>
      <c r="I3" s="37"/>
      <c r="J3" s="37"/>
    </row>
    <row r="4" spans="1:10">
      <c r="A4" s="37" t="s">
        <v>31</v>
      </c>
      <c r="B4" s="37"/>
      <c r="C4" s="37"/>
      <c r="D4" s="37"/>
      <c r="E4" s="37"/>
      <c r="F4" s="94" t="s">
        <v>161</v>
      </c>
      <c r="G4" s="94"/>
      <c r="H4" s="94"/>
      <c r="I4" s="94"/>
      <c r="J4" s="94"/>
    </row>
    <row r="5" spans="1:10">
      <c r="A5" s="37"/>
      <c r="B5" s="37"/>
      <c r="C5" s="37"/>
      <c r="D5" s="37"/>
      <c r="E5" s="37"/>
      <c r="F5" s="37"/>
      <c r="G5" s="6" t="s">
        <v>32</v>
      </c>
      <c r="H5" s="6"/>
      <c r="I5" s="37"/>
      <c r="J5" s="37"/>
    </row>
    <row r="6" spans="1:10" ht="15" customHeight="1">
      <c r="A6" s="91" t="s">
        <v>162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s="40" customFormat="1" ht="13.8">
      <c r="A9" s="106" t="s">
        <v>134</v>
      </c>
      <c r="B9" s="106"/>
      <c r="C9" s="106"/>
      <c r="D9" s="106"/>
      <c r="E9" s="28"/>
      <c r="F9" s="28"/>
      <c r="G9" s="82"/>
      <c r="H9" s="5"/>
      <c r="I9" s="79"/>
      <c r="J9" s="79"/>
    </row>
    <row r="10" spans="1:10" s="40" customFormat="1" ht="14.4">
      <c r="A10" s="97" t="s">
        <v>165</v>
      </c>
      <c r="B10" s="97"/>
      <c r="C10" s="97"/>
      <c r="D10" s="97"/>
      <c r="F10" s="28"/>
      <c r="G10" s="26"/>
      <c r="H10" s="8"/>
      <c r="J10" s="89" t="s">
        <v>166</v>
      </c>
    </row>
    <row r="11" spans="1:10" s="40" customFormat="1" ht="14.4">
      <c r="A11" s="29"/>
      <c r="B11" s="29"/>
      <c r="C11" s="29"/>
      <c r="D11" s="29"/>
      <c r="F11" s="84" t="s">
        <v>59</v>
      </c>
      <c r="G11" s="84"/>
      <c r="H11" s="6"/>
      <c r="J11" s="41"/>
    </row>
    <row r="12" spans="1:10" s="40" customFormat="1" ht="14.4">
      <c r="A12" s="29"/>
      <c r="B12" s="29"/>
      <c r="C12" s="29"/>
      <c r="D12" s="29"/>
      <c r="F12" s="27"/>
      <c r="G12" s="27"/>
      <c r="H12" s="79"/>
      <c r="J12" s="41"/>
    </row>
    <row r="13" spans="1:10" s="40" customFormat="1" ht="13.8">
      <c r="A13" s="5"/>
      <c r="B13" s="5"/>
      <c r="C13" s="5"/>
      <c r="D13" s="5"/>
      <c r="E13" s="5"/>
      <c r="F13" s="5"/>
      <c r="G13" s="30"/>
      <c r="H13" s="5"/>
      <c r="I13" s="79"/>
      <c r="J13" s="41"/>
    </row>
    <row r="14" spans="1:10" s="40" customFormat="1" ht="14.25" customHeight="1">
      <c r="A14" s="99" t="s">
        <v>135</v>
      </c>
      <c r="B14" s="99"/>
      <c r="C14" s="99"/>
      <c r="D14" s="99"/>
      <c r="E14" s="99"/>
      <c r="F14" s="5"/>
      <c r="G14" s="5"/>
      <c r="H14" s="5"/>
      <c r="I14" s="41"/>
      <c r="J14" s="41"/>
    </row>
    <row r="15" spans="1:10" s="40" customFormat="1" ht="15" customHeight="1">
      <c r="A15" s="97" t="s">
        <v>147</v>
      </c>
      <c r="B15" s="97"/>
      <c r="C15" s="97"/>
      <c r="D15" s="97"/>
      <c r="E15" s="5"/>
      <c r="F15" s="5"/>
      <c r="G15" s="5"/>
      <c r="H15" s="5"/>
      <c r="I15" s="41"/>
      <c r="J15" s="41"/>
    </row>
    <row r="16" spans="1:10" s="40" customFormat="1" ht="13.8">
      <c r="A16" s="97" t="s">
        <v>148</v>
      </c>
      <c r="B16" s="97"/>
      <c r="C16" s="97"/>
      <c r="D16" s="97"/>
      <c r="E16" s="97"/>
      <c r="F16" s="31"/>
      <c r="G16" s="31"/>
      <c r="H16" s="31"/>
      <c r="J16" s="89" t="s">
        <v>167</v>
      </c>
    </row>
    <row r="17" spans="1:10" s="40" customFormat="1" ht="13.8">
      <c r="A17" s="5"/>
      <c r="B17" s="5"/>
      <c r="C17" s="5"/>
      <c r="D17" s="5"/>
      <c r="F17" s="104" t="s">
        <v>59</v>
      </c>
      <c r="G17" s="104"/>
      <c r="H17" s="104"/>
      <c r="I17" s="79"/>
      <c r="J17" s="41"/>
    </row>
    <row r="18" spans="1:10" s="40" customFormat="1" ht="13.8">
      <c r="A18" s="5"/>
      <c r="B18" s="5"/>
      <c r="C18" s="5"/>
      <c r="D18" s="5"/>
      <c r="E18" s="5"/>
      <c r="F18" s="32"/>
      <c r="G18" s="5"/>
      <c r="H18" s="33"/>
      <c r="I18" s="41"/>
      <c r="J18" s="41"/>
    </row>
    <row r="19" spans="1:10" s="40" customFormat="1" ht="13.8">
      <c r="A19" s="45" t="s">
        <v>136</v>
      </c>
      <c r="B19" s="28"/>
      <c r="C19" s="28"/>
      <c r="D19" s="28"/>
      <c r="E19" s="28"/>
      <c r="F19" s="32"/>
      <c r="G19" s="5"/>
      <c r="H19" s="33"/>
      <c r="I19" s="79"/>
      <c r="J19" s="41"/>
    </row>
    <row r="20" spans="1:10" s="40" customFormat="1" ht="13.8">
      <c r="A20" s="45" t="s">
        <v>168</v>
      </c>
      <c r="B20" s="28"/>
      <c r="C20" s="28"/>
      <c r="D20" s="28"/>
      <c r="F20" s="31"/>
      <c r="G20" s="31"/>
      <c r="H20" s="31"/>
      <c r="I20" s="41"/>
      <c r="J20" s="34" t="s">
        <v>169</v>
      </c>
    </row>
    <row r="21" spans="1:10" s="40" customFormat="1" ht="13.8">
      <c r="A21" s="5"/>
      <c r="B21" s="5"/>
      <c r="C21" s="5"/>
      <c r="D21" s="5"/>
      <c r="F21" s="84" t="s">
        <v>59</v>
      </c>
      <c r="G21" s="84"/>
      <c r="H21" s="84"/>
      <c r="I21" s="79"/>
      <c r="J21" s="41"/>
    </row>
    <row r="22" spans="1:10" s="40" customFormat="1" ht="13.8">
      <c r="A22" s="47" t="s">
        <v>170</v>
      </c>
      <c r="B22" s="47"/>
      <c r="C22" s="5"/>
      <c r="D22" s="5"/>
      <c r="E22" s="5"/>
      <c r="F22" s="28"/>
      <c r="G22" s="28"/>
      <c r="H22" s="33"/>
      <c r="I22" s="27"/>
      <c r="J22" s="27"/>
    </row>
    <row r="23" spans="1:10" s="40" customFormat="1" ht="13.8">
      <c r="A23" s="45"/>
      <c r="B23" s="47"/>
      <c r="C23" s="28"/>
      <c r="D23" s="28"/>
      <c r="E23" s="28"/>
      <c r="F23" s="32"/>
      <c r="G23" s="5"/>
      <c r="H23" s="33"/>
      <c r="I23" s="27"/>
      <c r="J23" s="27"/>
    </row>
    <row r="24" spans="1:10" s="40" customFormat="1" ht="15" customHeight="1">
      <c r="A24" s="45"/>
      <c r="B24" s="45"/>
      <c r="C24" s="28"/>
      <c r="D24" s="28"/>
      <c r="E24" s="85"/>
      <c r="F24" s="42"/>
      <c r="G24" s="42"/>
      <c r="H24" s="42"/>
      <c r="I24" s="98" t="s">
        <v>171</v>
      </c>
      <c r="J24" s="98"/>
    </row>
    <row r="25" spans="1:10" s="40" customFormat="1" ht="15" customHeight="1">
      <c r="A25" s="45"/>
      <c r="B25" s="28"/>
      <c r="C25" s="28"/>
      <c r="D25" s="28"/>
      <c r="F25" s="104" t="s">
        <v>59</v>
      </c>
      <c r="G25" s="104"/>
      <c r="H25" s="104"/>
      <c r="I25" s="43"/>
      <c r="J25" s="43"/>
    </row>
    <row r="26" spans="1:10" s="40" customFormat="1" ht="13.8">
      <c r="A26" s="5"/>
      <c r="B26" s="28"/>
      <c r="C26" s="5"/>
      <c r="D26" s="5"/>
      <c r="E26" s="5"/>
      <c r="F26" s="83"/>
      <c r="G26" s="83"/>
      <c r="H26" s="5"/>
      <c r="I26" s="41"/>
      <c r="J26" s="41"/>
    </row>
    <row r="27" spans="1:10" s="40" customFormat="1" ht="14.25" customHeight="1">
      <c r="A27" s="45" t="s">
        <v>170</v>
      </c>
      <c r="B27" s="28"/>
      <c r="C27" s="28"/>
      <c r="D27" s="28"/>
      <c r="E27" s="44"/>
      <c r="G27" s="44"/>
      <c r="H27" s="41"/>
      <c r="I27" s="103" t="s">
        <v>172</v>
      </c>
      <c r="J27" s="103"/>
    </row>
    <row r="28" spans="1:10" s="40" customFormat="1" ht="30" customHeight="1">
      <c r="A28" s="28"/>
      <c r="B28" s="28"/>
      <c r="C28" s="28"/>
      <c r="D28" s="28"/>
      <c r="F28" s="102" t="s">
        <v>59</v>
      </c>
      <c r="G28" s="102"/>
      <c r="H28" s="102"/>
      <c r="I28" s="28"/>
      <c r="J28" s="28"/>
    </row>
    <row r="29" spans="1:10" s="40" customFormat="1" ht="13.8">
      <c r="A29" s="28"/>
      <c r="B29" s="28"/>
      <c r="C29" s="28"/>
      <c r="D29" s="28"/>
      <c r="E29" s="28"/>
      <c r="F29" s="28"/>
      <c r="G29" s="28"/>
      <c r="H29" s="33"/>
      <c r="I29" s="86"/>
      <c r="J29" s="86"/>
    </row>
    <row r="30" spans="1:10" s="40" customFormat="1" ht="13.8">
      <c r="A30" s="30"/>
      <c r="B30" s="30"/>
      <c r="C30" s="30"/>
      <c r="D30" s="30"/>
      <c r="E30" s="30"/>
      <c r="F30" s="30"/>
      <c r="G30" s="30"/>
      <c r="H30" s="33"/>
      <c r="I30" s="46"/>
      <c r="J30" s="46"/>
    </row>
    <row r="31" spans="1:10" s="40" customFormat="1" ht="13.8">
      <c r="A31" s="88" t="s">
        <v>170</v>
      </c>
      <c r="B31" s="78"/>
      <c r="C31" s="78"/>
      <c r="D31" s="28"/>
      <c r="F31" s="31"/>
      <c r="G31" s="31"/>
      <c r="H31" s="31"/>
      <c r="I31" s="46"/>
      <c r="J31" s="89" t="s">
        <v>173</v>
      </c>
    </row>
    <row r="32" spans="1:10" s="40" customFormat="1" ht="13.8">
      <c r="A32" s="5"/>
      <c r="B32" s="5"/>
      <c r="C32" s="5"/>
      <c r="D32" s="5"/>
      <c r="F32" s="104" t="s">
        <v>59</v>
      </c>
      <c r="G32" s="104"/>
      <c r="H32" s="104"/>
      <c r="I32" s="41"/>
      <c r="J32" s="41"/>
    </row>
    <row r="33" spans="1:10" s="40" customFormat="1" ht="13.8">
      <c r="A33" s="5"/>
      <c r="B33" s="5"/>
      <c r="C33" s="5"/>
      <c r="D33" s="5"/>
      <c r="E33" s="5"/>
      <c r="F33" s="80"/>
      <c r="G33" s="80"/>
      <c r="H33" s="80"/>
      <c r="J33" s="81"/>
    </row>
    <row r="34" spans="1:10" s="40" customFormat="1" ht="30" customHeight="1">
      <c r="A34" s="97" t="s">
        <v>146</v>
      </c>
      <c r="B34" s="97"/>
      <c r="C34" s="97"/>
      <c r="D34" s="5"/>
      <c r="F34" s="28"/>
      <c r="G34" s="32"/>
      <c r="H34" s="5"/>
      <c r="I34" s="103" t="s">
        <v>174</v>
      </c>
      <c r="J34" s="103"/>
    </row>
    <row r="35" spans="1:10" s="40" customFormat="1" ht="13.8">
      <c r="A35" s="5"/>
      <c r="B35" s="5"/>
      <c r="C35" s="5"/>
      <c r="D35" s="5"/>
      <c r="E35" s="5"/>
      <c r="F35" s="104" t="s">
        <v>59</v>
      </c>
      <c r="G35" s="104"/>
      <c r="H35" s="104"/>
      <c r="J35" s="81"/>
    </row>
    <row r="36" spans="1:10">
      <c r="A36" s="82" t="s">
        <v>33</v>
      </c>
      <c r="B36" s="82"/>
      <c r="C36" s="82"/>
      <c r="D36" s="77"/>
      <c r="E36" s="82" t="s">
        <v>34</v>
      </c>
      <c r="F36" s="101" t="s">
        <v>160</v>
      </c>
      <c r="G36" s="101"/>
      <c r="H36" s="101"/>
      <c r="I36" s="101"/>
    </row>
    <row r="37" spans="1:10">
      <c r="A37" s="5" t="s">
        <v>35</v>
      </c>
      <c r="D37" s="37" t="s">
        <v>36</v>
      </c>
      <c r="E37" s="37"/>
      <c r="F37" s="36"/>
    </row>
    <row r="38" spans="1:10">
      <c r="A38" s="5" t="s">
        <v>37</v>
      </c>
      <c r="G38" s="37"/>
      <c r="H38" s="37"/>
      <c r="I38" s="37"/>
      <c r="J38" s="37"/>
    </row>
    <row r="39" spans="1:10">
      <c r="A39" s="37" t="s">
        <v>38</v>
      </c>
      <c r="B39" s="37"/>
      <c r="C39" s="36"/>
      <c r="D39" s="36"/>
      <c r="E39" s="37"/>
      <c r="F39" s="37"/>
      <c r="G39" s="37"/>
      <c r="H39" s="37"/>
      <c r="I39" s="37"/>
      <c r="J39" s="37"/>
    </row>
    <row r="40" spans="1:10">
      <c r="A40" s="37" t="s">
        <v>39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10" ht="10.5" customHeight="1">
      <c r="H41" s="37"/>
      <c r="I41" s="37"/>
      <c r="J41" s="37"/>
    </row>
    <row r="42" spans="1:10" ht="15" customHeight="1">
      <c r="A42" s="37" t="s">
        <v>18</v>
      </c>
      <c r="B42" s="37"/>
      <c r="C42" s="37"/>
      <c r="D42" s="37"/>
      <c r="E42" s="37"/>
      <c r="H42" s="37"/>
      <c r="I42" s="37"/>
      <c r="J42" s="37"/>
    </row>
    <row r="44" spans="1:10">
      <c r="A44" s="100" t="s">
        <v>107</v>
      </c>
      <c r="B44" s="100"/>
      <c r="C44" s="100"/>
      <c r="D44" s="36"/>
      <c r="E44" s="35"/>
      <c r="F44" s="38"/>
      <c r="H44" s="35" t="s">
        <v>102</v>
      </c>
      <c r="I44" s="35"/>
      <c r="J44" s="35"/>
    </row>
    <row r="45" spans="1:10">
      <c r="A45" s="37" t="s">
        <v>100</v>
      </c>
      <c r="B45" s="37"/>
      <c r="E45" s="37" t="s">
        <v>59</v>
      </c>
      <c r="F45" s="37"/>
      <c r="H45" s="37" t="s">
        <v>101</v>
      </c>
      <c r="I45" s="37"/>
      <c r="J45" s="37"/>
    </row>
    <row r="46" spans="1:10">
      <c r="A46" s="36"/>
      <c r="B46" s="36"/>
      <c r="D46" s="36"/>
      <c r="E46" s="36"/>
      <c r="H46" s="37"/>
      <c r="I46" s="37"/>
      <c r="J46" s="37"/>
    </row>
    <row r="47" spans="1:10">
      <c r="A47" s="35" t="s">
        <v>103</v>
      </c>
      <c r="B47" s="35"/>
      <c r="E47" s="35"/>
      <c r="F47" s="35"/>
      <c r="H47" s="94" t="s">
        <v>141</v>
      </c>
      <c r="I47" s="94"/>
      <c r="J47" s="94"/>
    </row>
    <row r="48" spans="1:10">
      <c r="A48" s="6" t="s">
        <v>40</v>
      </c>
      <c r="B48" s="6"/>
      <c r="E48" s="37" t="s">
        <v>59</v>
      </c>
      <c r="F48" s="37"/>
      <c r="H48" s="37" t="s">
        <v>104</v>
      </c>
      <c r="I48" s="37"/>
      <c r="J48" s="37"/>
    </row>
    <row r="49" spans="1:10">
      <c r="A49" s="37"/>
      <c r="B49" s="37"/>
      <c r="D49" s="37"/>
      <c r="E49" s="37"/>
      <c r="H49" s="37"/>
      <c r="I49" s="37"/>
      <c r="J49" s="37"/>
    </row>
    <row r="50" spans="1:10">
      <c r="A50" s="35" t="s">
        <v>105</v>
      </c>
      <c r="B50" s="35"/>
      <c r="D50" s="36"/>
      <c r="E50" s="35"/>
      <c r="F50" s="38"/>
      <c r="H50" s="35" t="s">
        <v>62</v>
      </c>
      <c r="I50" s="35"/>
      <c r="J50" s="35"/>
    </row>
    <row r="51" spans="1:10">
      <c r="A51" s="6" t="s">
        <v>40</v>
      </c>
      <c r="B51" s="6"/>
      <c r="E51" s="37" t="s">
        <v>58</v>
      </c>
      <c r="F51" s="37"/>
      <c r="H51" s="37" t="s">
        <v>101</v>
      </c>
      <c r="I51" s="37"/>
      <c r="J51" s="37"/>
    </row>
    <row r="52" spans="1:10" ht="5.25" customHeight="1"/>
    <row r="53" spans="1:10">
      <c r="A53" s="7" t="s">
        <v>41</v>
      </c>
      <c r="B53" s="7"/>
      <c r="C53" s="7"/>
    </row>
    <row r="54" spans="1:10">
      <c r="A54" s="7" t="s">
        <v>42</v>
      </c>
      <c r="B54" s="7"/>
      <c r="C54" s="7"/>
      <c r="D54" s="7"/>
      <c r="E54" s="37"/>
      <c r="F54" s="37"/>
      <c r="H54" s="37"/>
      <c r="I54" s="37"/>
      <c r="J54" s="37"/>
    </row>
    <row r="55" spans="1:10" ht="14.25" customHeight="1">
      <c r="A55" s="35" t="s">
        <v>43</v>
      </c>
      <c r="B55" s="35"/>
      <c r="D55" s="35"/>
      <c r="E55" s="35"/>
      <c r="F55" s="38"/>
      <c r="G55" s="39"/>
      <c r="H55" s="94" t="s">
        <v>141</v>
      </c>
      <c r="I55" s="94"/>
      <c r="J55" s="94"/>
    </row>
    <row r="56" spans="1:10" ht="12.75" customHeight="1">
      <c r="A56" s="6" t="s">
        <v>40</v>
      </c>
      <c r="B56" s="6"/>
      <c r="D56" s="37" t="s">
        <v>56</v>
      </c>
      <c r="E56" s="37"/>
      <c r="F56" s="37"/>
      <c r="G56" s="5" t="s">
        <v>140</v>
      </c>
      <c r="H56" s="37" t="s">
        <v>106</v>
      </c>
      <c r="I56" s="37"/>
      <c r="J56" s="37"/>
    </row>
  </sheetData>
  <mergeCells count="22">
    <mergeCell ref="E2:J2"/>
    <mergeCell ref="F4:J4"/>
    <mergeCell ref="A6:J6"/>
    <mergeCell ref="A7:J7"/>
    <mergeCell ref="A9:D9"/>
    <mergeCell ref="A15:D15"/>
    <mergeCell ref="A16:E16"/>
    <mergeCell ref="H55:J55"/>
    <mergeCell ref="A44:C44"/>
    <mergeCell ref="H47:J47"/>
    <mergeCell ref="F36:I36"/>
    <mergeCell ref="F28:H28"/>
    <mergeCell ref="I27:J27"/>
    <mergeCell ref="F35:H35"/>
    <mergeCell ref="F17:H17"/>
    <mergeCell ref="I24:J24"/>
    <mergeCell ref="F25:H25"/>
    <mergeCell ref="F32:H32"/>
    <mergeCell ref="A34:C34"/>
    <mergeCell ref="I34:J34"/>
    <mergeCell ref="A10:D10"/>
    <mergeCell ref="A14:E14"/>
  </mergeCells>
  <pageMargins left="0.21875" right="6.25E-2" top="0.13541666666666666" bottom="9.8958333333333329E-3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opLeftCell="A16" zoomScaleNormal="100" workbookViewId="0">
      <selection activeCell="H6" sqref="H6"/>
    </sheetView>
  </sheetViews>
  <sheetFormatPr defaultColWidth="9.109375" defaultRowHeight="22.8"/>
  <cols>
    <col min="1" max="1" width="5.5546875" style="13" customWidth="1"/>
    <col min="2" max="2" width="11.33203125" style="13" customWidth="1"/>
    <col min="3" max="3" width="37.6640625" style="13" customWidth="1"/>
    <col min="4" max="4" width="14.33203125" style="13" customWidth="1"/>
    <col min="5" max="5" width="6.88671875" style="13" customWidth="1"/>
    <col min="6" max="6" width="6.6640625" style="13" customWidth="1"/>
    <col min="7" max="8" width="9.88671875" style="13" customWidth="1"/>
    <col min="9" max="9" width="14.33203125" style="13" customWidth="1"/>
    <col min="10" max="10" width="15" style="13" customWidth="1"/>
    <col min="11" max="11" width="4.44140625" style="13" customWidth="1"/>
    <col min="12" max="13" width="5.6640625" style="13" customWidth="1"/>
    <col min="14" max="16384" width="9.109375" style="13"/>
  </cols>
  <sheetData>
    <row r="1" spans="1:13">
      <c r="D1" s="18"/>
      <c r="E1" s="18"/>
      <c r="F1" s="95" t="s">
        <v>120</v>
      </c>
      <c r="G1" s="95"/>
      <c r="H1" s="95"/>
    </row>
    <row r="2" spans="1:13">
      <c r="D2" s="96" t="s">
        <v>138</v>
      </c>
      <c r="E2" s="96"/>
      <c r="F2" s="96"/>
      <c r="G2" s="96"/>
      <c r="H2" s="96"/>
    </row>
    <row r="3" spans="1:13">
      <c r="A3" s="116" t="s">
        <v>133</v>
      </c>
      <c r="B3" s="116"/>
      <c r="C3" s="116"/>
      <c r="D3" s="117"/>
      <c r="E3" s="117"/>
      <c r="F3" s="117"/>
      <c r="G3" s="117"/>
      <c r="H3" s="117"/>
      <c r="I3" s="117"/>
      <c r="J3" s="117"/>
    </row>
    <row r="4" spans="1:13" s="9" customFormat="1" ht="109.5" customHeight="1">
      <c r="A4" s="69" t="s">
        <v>63</v>
      </c>
      <c r="B4" s="70" t="s">
        <v>44</v>
      </c>
      <c r="C4" s="71"/>
      <c r="D4" s="72" t="s">
        <v>45</v>
      </c>
      <c r="E4" s="73" t="s">
        <v>64</v>
      </c>
      <c r="F4" s="73" t="s">
        <v>50</v>
      </c>
      <c r="G4" s="72" t="s">
        <v>47</v>
      </c>
      <c r="H4" s="72" t="s">
        <v>48</v>
      </c>
      <c r="I4" s="72" t="s">
        <v>49</v>
      </c>
      <c r="J4" s="73" t="s">
        <v>46</v>
      </c>
      <c r="K4" s="72" t="s">
        <v>51</v>
      </c>
      <c r="L4" s="73" t="s">
        <v>52</v>
      </c>
      <c r="M4" s="73" t="s">
        <v>65</v>
      </c>
    </row>
    <row r="5" spans="1:13" s="14" customFormat="1" ht="24.75" customHeight="1">
      <c r="A5" s="10" t="s">
        <v>109</v>
      </c>
      <c r="B5" s="118" t="s">
        <v>110</v>
      </c>
      <c r="C5" s="119"/>
      <c r="D5" s="10" t="s">
        <v>111</v>
      </c>
      <c r="E5" s="10" t="s">
        <v>112</v>
      </c>
      <c r="F5" s="10" t="s">
        <v>113</v>
      </c>
      <c r="G5" s="10" t="s">
        <v>114</v>
      </c>
      <c r="H5" s="10" t="s">
        <v>115</v>
      </c>
      <c r="I5" s="10" t="s">
        <v>115</v>
      </c>
      <c r="J5" s="10" t="s">
        <v>116</v>
      </c>
      <c r="K5" s="10" t="s">
        <v>117</v>
      </c>
      <c r="L5" s="10" t="s">
        <v>118</v>
      </c>
      <c r="M5" s="10" t="s">
        <v>119</v>
      </c>
    </row>
    <row r="6" spans="1:13" s="9" customFormat="1" ht="17.399999999999999">
      <c r="A6" s="49">
        <v>1</v>
      </c>
      <c r="B6" s="59" t="s">
        <v>66</v>
      </c>
      <c r="C6" s="60"/>
      <c r="D6" s="49" t="s">
        <v>53</v>
      </c>
      <c r="E6" s="50"/>
      <c r="F6" s="51"/>
      <c r="G6" s="49">
        <v>5</v>
      </c>
      <c r="H6" s="49">
        <f>G6</f>
        <v>5</v>
      </c>
      <c r="I6" s="51">
        <v>61904</v>
      </c>
      <c r="J6" s="51">
        <f>I6*H6</f>
        <v>309520</v>
      </c>
      <c r="K6" s="12"/>
      <c r="L6" s="49">
        <v>5</v>
      </c>
      <c r="M6" s="12"/>
    </row>
    <row r="7" spans="1:13" s="9" customFormat="1" ht="17.399999999999999">
      <c r="A7" s="49">
        <v>2</v>
      </c>
      <c r="B7" s="59" t="s">
        <v>67</v>
      </c>
      <c r="C7" s="60"/>
      <c r="D7" s="49" t="s">
        <v>53</v>
      </c>
      <c r="E7" s="50"/>
      <c r="F7" s="51"/>
      <c r="G7" s="49">
        <v>1</v>
      </c>
      <c r="H7" s="49">
        <f t="shared" ref="H7:H55" si="0">G7</f>
        <v>1</v>
      </c>
      <c r="I7" s="51">
        <v>143703</v>
      </c>
      <c r="J7" s="51">
        <f t="shared" ref="J7:J36" si="1">I7*H7</f>
        <v>143703</v>
      </c>
      <c r="K7" s="12"/>
      <c r="L7" s="51"/>
      <c r="M7" s="12"/>
    </row>
    <row r="8" spans="1:13" s="9" customFormat="1" ht="17.399999999999999">
      <c r="A8" s="49">
        <v>3</v>
      </c>
      <c r="B8" s="59" t="s">
        <v>67</v>
      </c>
      <c r="C8" s="60"/>
      <c r="D8" s="49" t="s">
        <v>53</v>
      </c>
      <c r="E8" s="50"/>
      <c r="F8" s="51"/>
      <c r="G8" s="49">
        <v>1</v>
      </c>
      <c r="H8" s="49">
        <f t="shared" si="0"/>
        <v>1</v>
      </c>
      <c r="I8" s="51">
        <v>209145</v>
      </c>
      <c r="J8" s="51">
        <f t="shared" si="1"/>
        <v>209145</v>
      </c>
      <c r="K8" s="12"/>
      <c r="L8" s="51"/>
      <c r="M8" s="12"/>
    </row>
    <row r="9" spans="1:13" s="9" customFormat="1" ht="17.399999999999999">
      <c r="A9" s="49">
        <v>4</v>
      </c>
      <c r="B9" s="59" t="s">
        <v>68</v>
      </c>
      <c r="C9" s="60"/>
      <c r="D9" s="49" t="s">
        <v>53</v>
      </c>
      <c r="E9" s="50"/>
      <c r="F9" s="51"/>
      <c r="G9" s="49">
        <v>1</v>
      </c>
      <c r="H9" s="49">
        <f t="shared" si="0"/>
        <v>1</v>
      </c>
      <c r="I9" s="51">
        <v>30204</v>
      </c>
      <c r="J9" s="51">
        <f t="shared" si="1"/>
        <v>30204</v>
      </c>
      <c r="K9" s="12"/>
      <c r="L9" s="49">
        <v>1</v>
      </c>
      <c r="M9" s="12"/>
    </row>
    <row r="10" spans="1:13" s="9" customFormat="1" ht="17.399999999999999">
      <c r="A10" s="49">
        <v>5</v>
      </c>
      <c r="B10" s="59" t="s">
        <v>69</v>
      </c>
      <c r="C10" s="60"/>
      <c r="D10" s="49" t="s">
        <v>53</v>
      </c>
      <c r="E10" s="51"/>
      <c r="F10" s="51"/>
      <c r="G10" s="49">
        <v>1</v>
      </c>
      <c r="H10" s="49">
        <f t="shared" si="0"/>
        <v>1</v>
      </c>
      <c r="I10" s="51">
        <v>67211</v>
      </c>
      <c r="J10" s="51">
        <f t="shared" si="1"/>
        <v>67211</v>
      </c>
      <c r="K10" s="12"/>
      <c r="L10" s="49">
        <v>1</v>
      </c>
      <c r="M10" s="12"/>
    </row>
    <row r="11" spans="1:13" s="9" customFormat="1" ht="17.399999999999999">
      <c r="A11" s="49">
        <v>6</v>
      </c>
      <c r="B11" s="59" t="s">
        <v>66</v>
      </c>
      <c r="C11" s="60"/>
      <c r="D11" s="49" t="s">
        <v>53</v>
      </c>
      <c r="E11" s="51"/>
      <c r="F11" s="51"/>
      <c r="G11" s="49">
        <v>1</v>
      </c>
      <c r="H11" s="49">
        <f t="shared" si="0"/>
        <v>1</v>
      </c>
      <c r="I11" s="51">
        <v>62827</v>
      </c>
      <c r="J11" s="51">
        <f t="shared" si="1"/>
        <v>62827</v>
      </c>
      <c r="K11" s="12"/>
      <c r="L11" s="51"/>
      <c r="M11" s="12"/>
    </row>
    <row r="12" spans="1:13" s="9" customFormat="1" ht="17.399999999999999">
      <c r="A12" s="49">
        <v>7</v>
      </c>
      <c r="B12" s="114" t="s">
        <v>70</v>
      </c>
      <c r="C12" s="115"/>
      <c r="D12" s="49" t="s">
        <v>53</v>
      </c>
      <c r="E12" s="51"/>
      <c r="F12" s="51"/>
      <c r="G12" s="49">
        <v>1</v>
      </c>
      <c r="H12" s="49">
        <f t="shared" si="0"/>
        <v>1</v>
      </c>
      <c r="I12" s="51">
        <v>304950</v>
      </c>
      <c r="J12" s="51">
        <f t="shared" si="1"/>
        <v>304950</v>
      </c>
      <c r="K12" s="12"/>
      <c r="L12" s="51"/>
      <c r="M12" s="12"/>
    </row>
    <row r="13" spans="1:13" s="9" customFormat="1" ht="17.399999999999999">
      <c r="A13" s="49">
        <v>8</v>
      </c>
      <c r="B13" s="114" t="s">
        <v>71</v>
      </c>
      <c r="C13" s="115"/>
      <c r="D13" s="49" t="s">
        <v>130</v>
      </c>
      <c r="E13" s="51"/>
      <c r="F13" s="51"/>
      <c r="G13" s="49">
        <v>1</v>
      </c>
      <c r="H13" s="49">
        <f t="shared" si="0"/>
        <v>1</v>
      </c>
      <c r="I13" s="51">
        <v>20000</v>
      </c>
      <c r="J13" s="51">
        <f t="shared" si="1"/>
        <v>20000</v>
      </c>
      <c r="K13" s="12"/>
      <c r="L13" s="51"/>
      <c r="M13" s="12"/>
    </row>
    <row r="14" spans="1:13" s="9" customFormat="1" ht="17.399999999999999">
      <c r="A14" s="49">
        <v>9</v>
      </c>
      <c r="B14" s="114" t="s">
        <v>72</v>
      </c>
      <c r="C14" s="115"/>
      <c r="D14" s="49" t="s">
        <v>55</v>
      </c>
      <c r="E14" s="51"/>
      <c r="F14" s="51"/>
      <c r="G14" s="49">
        <v>35</v>
      </c>
      <c r="H14" s="49">
        <f t="shared" si="0"/>
        <v>35</v>
      </c>
      <c r="I14" s="51">
        <v>2945</v>
      </c>
      <c r="J14" s="51">
        <f t="shared" si="1"/>
        <v>103075</v>
      </c>
      <c r="K14" s="12"/>
      <c r="L14" s="51"/>
      <c r="M14" s="12"/>
    </row>
    <row r="15" spans="1:13" s="9" customFormat="1" ht="17.399999999999999">
      <c r="A15" s="49">
        <v>10</v>
      </c>
      <c r="B15" s="59" t="s">
        <v>73</v>
      </c>
      <c r="C15" s="60"/>
      <c r="D15" s="49" t="s">
        <v>53</v>
      </c>
      <c r="E15" s="51"/>
      <c r="F15" s="51"/>
      <c r="G15" s="49">
        <v>1</v>
      </c>
      <c r="H15" s="49">
        <f t="shared" si="0"/>
        <v>1</v>
      </c>
      <c r="I15" s="51">
        <v>11935</v>
      </c>
      <c r="J15" s="51">
        <f t="shared" si="1"/>
        <v>11935</v>
      </c>
      <c r="K15" s="12"/>
      <c r="L15" s="51"/>
      <c r="M15" s="12"/>
    </row>
    <row r="16" spans="1:13" s="9" customFormat="1" ht="17.399999999999999">
      <c r="A16" s="49">
        <v>11</v>
      </c>
      <c r="B16" s="59" t="s">
        <v>73</v>
      </c>
      <c r="C16" s="60"/>
      <c r="D16" s="49" t="s">
        <v>53</v>
      </c>
      <c r="E16" s="51"/>
      <c r="F16" s="51"/>
      <c r="G16" s="49">
        <v>2</v>
      </c>
      <c r="H16" s="49">
        <f t="shared" si="0"/>
        <v>2</v>
      </c>
      <c r="I16" s="51">
        <v>8935</v>
      </c>
      <c r="J16" s="51">
        <f t="shared" si="1"/>
        <v>17870</v>
      </c>
      <c r="K16" s="12"/>
      <c r="L16" s="51"/>
      <c r="M16" s="12"/>
    </row>
    <row r="17" spans="1:13" s="9" customFormat="1" ht="17.399999999999999">
      <c r="A17" s="49">
        <v>12</v>
      </c>
      <c r="B17" s="59" t="s">
        <v>74</v>
      </c>
      <c r="C17" s="60"/>
      <c r="D17" s="49" t="s">
        <v>53</v>
      </c>
      <c r="E17" s="51"/>
      <c r="F17" s="51"/>
      <c r="G17" s="49">
        <v>1</v>
      </c>
      <c r="H17" s="49">
        <f t="shared" si="0"/>
        <v>1</v>
      </c>
      <c r="I17" s="51">
        <v>150000</v>
      </c>
      <c r="J17" s="51">
        <f t="shared" si="1"/>
        <v>150000</v>
      </c>
      <c r="K17" s="12"/>
      <c r="L17" s="49"/>
      <c r="M17" s="12"/>
    </row>
    <row r="18" spans="1:13" s="9" customFormat="1" ht="17.399999999999999">
      <c r="A18" s="49">
        <v>13</v>
      </c>
      <c r="B18" s="59" t="s">
        <v>75</v>
      </c>
      <c r="C18" s="60"/>
      <c r="D18" s="49" t="s">
        <v>53</v>
      </c>
      <c r="E18" s="51"/>
      <c r="F18" s="51"/>
      <c r="G18" s="49">
        <v>70</v>
      </c>
      <c r="H18" s="49">
        <f t="shared" si="0"/>
        <v>70</v>
      </c>
      <c r="I18" s="51">
        <v>77</v>
      </c>
      <c r="J18" s="51">
        <f t="shared" si="1"/>
        <v>5390</v>
      </c>
      <c r="K18" s="12"/>
      <c r="L18" s="51"/>
      <c r="M18" s="12"/>
    </row>
    <row r="19" spans="1:13" s="9" customFormat="1" ht="17.399999999999999">
      <c r="A19" s="49">
        <v>14</v>
      </c>
      <c r="B19" s="114" t="s">
        <v>76</v>
      </c>
      <c r="C19" s="115"/>
      <c r="D19" s="49" t="s">
        <v>53</v>
      </c>
      <c r="E19" s="51"/>
      <c r="F19" s="51"/>
      <c r="G19" s="49">
        <v>20</v>
      </c>
      <c r="H19" s="49">
        <f t="shared" si="0"/>
        <v>20</v>
      </c>
      <c r="I19" s="51">
        <v>77</v>
      </c>
      <c r="J19" s="51">
        <f t="shared" si="1"/>
        <v>1540</v>
      </c>
      <c r="K19" s="12"/>
      <c r="L19" s="51"/>
      <c r="M19" s="12"/>
    </row>
    <row r="20" spans="1:13" s="9" customFormat="1" ht="17.399999999999999">
      <c r="A20" s="49">
        <v>15</v>
      </c>
      <c r="B20" s="61" t="s">
        <v>77</v>
      </c>
      <c r="C20" s="62"/>
      <c r="D20" s="49" t="s">
        <v>53</v>
      </c>
      <c r="E20" s="51"/>
      <c r="F20" s="51"/>
      <c r="G20" s="49">
        <v>1</v>
      </c>
      <c r="H20" s="49">
        <f t="shared" si="0"/>
        <v>1</v>
      </c>
      <c r="I20" s="51">
        <v>77</v>
      </c>
      <c r="J20" s="51">
        <f t="shared" si="1"/>
        <v>77</v>
      </c>
      <c r="K20" s="12"/>
      <c r="L20" s="51"/>
      <c r="M20" s="12"/>
    </row>
    <row r="21" spans="1:13" s="9" customFormat="1" ht="17.399999999999999">
      <c r="A21" s="49">
        <v>16</v>
      </c>
      <c r="B21" s="59" t="s">
        <v>78</v>
      </c>
      <c r="C21" s="60"/>
      <c r="D21" s="49" t="s">
        <v>53</v>
      </c>
      <c r="E21" s="51"/>
      <c r="F21" s="51"/>
      <c r="G21" s="49">
        <v>6</v>
      </c>
      <c r="H21" s="49">
        <f t="shared" si="0"/>
        <v>6</v>
      </c>
      <c r="I21" s="51">
        <v>76</v>
      </c>
      <c r="J21" s="51">
        <v>457</v>
      </c>
      <c r="K21" s="12"/>
      <c r="L21" s="51"/>
      <c r="M21" s="12"/>
    </row>
    <row r="22" spans="1:13" s="9" customFormat="1" ht="17.399999999999999">
      <c r="A22" s="49">
        <v>17</v>
      </c>
      <c r="B22" s="114" t="s">
        <v>79</v>
      </c>
      <c r="C22" s="115"/>
      <c r="D22" s="49" t="s">
        <v>53</v>
      </c>
      <c r="E22" s="51"/>
      <c r="F22" s="51"/>
      <c r="G22" s="49">
        <v>1</v>
      </c>
      <c r="H22" s="49">
        <f t="shared" si="0"/>
        <v>1</v>
      </c>
      <c r="I22" s="51">
        <v>154</v>
      </c>
      <c r="J22" s="51">
        <f t="shared" si="1"/>
        <v>154</v>
      </c>
      <c r="K22" s="12"/>
      <c r="L22" s="51"/>
      <c r="M22" s="12"/>
    </row>
    <row r="23" spans="1:13" s="9" customFormat="1" ht="17.399999999999999">
      <c r="A23" s="49">
        <v>18</v>
      </c>
      <c r="B23" s="114" t="s">
        <v>80</v>
      </c>
      <c r="C23" s="115"/>
      <c r="D23" s="49" t="s">
        <v>53</v>
      </c>
      <c r="E23" s="51"/>
      <c r="F23" s="51"/>
      <c r="G23" s="49">
        <v>2</v>
      </c>
      <c r="H23" s="49">
        <f t="shared" si="0"/>
        <v>2</v>
      </c>
      <c r="I23" s="51">
        <v>231</v>
      </c>
      <c r="J23" s="51">
        <f t="shared" si="1"/>
        <v>462</v>
      </c>
      <c r="K23" s="12"/>
      <c r="L23" s="51"/>
      <c r="M23" s="12"/>
    </row>
    <row r="24" spans="1:13" s="9" customFormat="1" ht="17.399999999999999">
      <c r="A24" s="49">
        <v>19</v>
      </c>
      <c r="B24" s="59" t="s">
        <v>81</v>
      </c>
      <c r="C24" s="60"/>
      <c r="D24" s="49" t="s">
        <v>53</v>
      </c>
      <c r="E24" s="51"/>
      <c r="F24" s="51"/>
      <c r="G24" s="49">
        <v>4</v>
      </c>
      <c r="H24" s="49">
        <f t="shared" si="0"/>
        <v>4</v>
      </c>
      <c r="I24" s="51">
        <v>385</v>
      </c>
      <c r="J24" s="51">
        <f t="shared" si="1"/>
        <v>1540</v>
      </c>
      <c r="K24" s="12"/>
      <c r="L24" s="51"/>
      <c r="M24" s="12"/>
    </row>
    <row r="25" spans="1:13" s="9" customFormat="1" ht="17.399999999999999">
      <c r="A25" s="49">
        <v>20</v>
      </c>
      <c r="B25" s="63" t="s">
        <v>82</v>
      </c>
      <c r="C25" s="64"/>
      <c r="D25" s="49" t="s">
        <v>53</v>
      </c>
      <c r="E25" s="51"/>
      <c r="F25" s="51"/>
      <c r="G25" s="49">
        <v>3</v>
      </c>
      <c r="H25" s="49">
        <f t="shared" si="0"/>
        <v>3</v>
      </c>
      <c r="I25" s="51">
        <v>10382</v>
      </c>
      <c r="J25" s="51">
        <f t="shared" si="1"/>
        <v>31146</v>
      </c>
      <c r="K25" s="12"/>
      <c r="L25" s="51"/>
      <c r="M25" s="12"/>
    </row>
    <row r="26" spans="1:13" s="9" customFormat="1" ht="17.399999999999999">
      <c r="A26" s="49">
        <v>21</v>
      </c>
      <c r="B26" s="65" t="s">
        <v>83</v>
      </c>
      <c r="C26" s="66"/>
      <c r="D26" s="49" t="s">
        <v>53</v>
      </c>
      <c r="E26" s="51"/>
      <c r="F26" s="51"/>
      <c r="G26" s="49">
        <v>10</v>
      </c>
      <c r="H26" s="49">
        <f t="shared" si="0"/>
        <v>10</v>
      </c>
      <c r="I26" s="51">
        <v>77</v>
      </c>
      <c r="J26" s="51">
        <f t="shared" si="1"/>
        <v>770</v>
      </c>
      <c r="K26" s="12"/>
      <c r="L26" s="51"/>
      <c r="M26" s="12"/>
    </row>
    <row r="27" spans="1:13" s="9" customFormat="1" ht="17.399999999999999">
      <c r="A27" s="49">
        <v>22</v>
      </c>
      <c r="B27" s="59" t="s">
        <v>84</v>
      </c>
      <c r="C27" s="60"/>
      <c r="D27" s="49" t="s">
        <v>53</v>
      </c>
      <c r="E27" s="51"/>
      <c r="F27" s="51"/>
      <c r="G27" s="49">
        <v>2</v>
      </c>
      <c r="H27" s="49">
        <f t="shared" si="0"/>
        <v>2</v>
      </c>
      <c r="I27" s="51">
        <v>154</v>
      </c>
      <c r="J27" s="51">
        <f t="shared" si="1"/>
        <v>308</v>
      </c>
      <c r="K27" s="12"/>
      <c r="L27" s="51"/>
      <c r="M27" s="12"/>
    </row>
    <row r="28" spans="1:13" s="9" customFormat="1" ht="17.399999999999999">
      <c r="A28" s="49">
        <v>23</v>
      </c>
      <c r="B28" s="59" t="s">
        <v>85</v>
      </c>
      <c r="C28" s="60"/>
      <c r="D28" s="49" t="s">
        <v>53</v>
      </c>
      <c r="E28" s="51"/>
      <c r="F28" s="51"/>
      <c r="G28" s="49">
        <v>2</v>
      </c>
      <c r="H28" s="49">
        <f t="shared" si="0"/>
        <v>2</v>
      </c>
      <c r="I28" s="51">
        <v>77</v>
      </c>
      <c r="J28" s="51">
        <f t="shared" si="1"/>
        <v>154</v>
      </c>
      <c r="K28" s="12"/>
      <c r="L28" s="51"/>
      <c r="M28" s="12"/>
    </row>
    <row r="29" spans="1:13" s="9" customFormat="1" ht="17.399999999999999">
      <c r="A29" s="49">
        <v>24</v>
      </c>
      <c r="B29" s="59" t="s">
        <v>86</v>
      </c>
      <c r="C29" s="60"/>
      <c r="D29" s="49" t="s">
        <v>53</v>
      </c>
      <c r="E29" s="51"/>
      <c r="F29" s="51"/>
      <c r="G29" s="49">
        <v>1</v>
      </c>
      <c r="H29" s="49">
        <f t="shared" si="0"/>
        <v>1</v>
      </c>
      <c r="I29" s="51">
        <v>154</v>
      </c>
      <c r="J29" s="51">
        <f t="shared" si="1"/>
        <v>154</v>
      </c>
      <c r="K29" s="12"/>
      <c r="L29" s="51"/>
      <c r="M29" s="12"/>
    </row>
    <row r="30" spans="1:13" s="9" customFormat="1" ht="17.399999999999999">
      <c r="A30" s="49">
        <v>25</v>
      </c>
      <c r="B30" s="67" t="s">
        <v>80</v>
      </c>
      <c r="C30" s="68"/>
      <c r="D30" s="49" t="s">
        <v>53</v>
      </c>
      <c r="E30" s="51"/>
      <c r="F30" s="51"/>
      <c r="G30" s="49">
        <v>25</v>
      </c>
      <c r="H30" s="49">
        <f t="shared" si="0"/>
        <v>25</v>
      </c>
      <c r="I30" s="51">
        <v>77</v>
      </c>
      <c r="J30" s="51">
        <f t="shared" si="1"/>
        <v>1925</v>
      </c>
      <c r="K30" s="12"/>
      <c r="L30" s="51"/>
      <c r="M30" s="12"/>
    </row>
    <row r="31" spans="1:13" s="9" customFormat="1" ht="17.399999999999999">
      <c r="A31" s="49">
        <v>26</v>
      </c>
      <c r="B31" s="59" t="s">
        <v>87</v>
      </c>
      <c r="C31" s="60"/>
      <c r="D31" s="49" t="s">
        <v>53</v>
      </c>
      <c r="E31" s="51"/>
      <c r="F31" s="51"/>
      <c r="G31" s="49">
        <v>3</v>
      </c>
      <c r="H31" s="49">
        <f t="shared" si="0"/>
        <v>3</v>
      </c>
      <c r="I31" s="51">
        <v>179</v>
      </c>
      <c r="J31" s="51">
        <v>539</v>
      </c>
      <c r="K31" s="12"/>
      <c r="L31" s="51"/>
      <c r="M31" s="12"/>
    </row>
    <row r="32" spans="1:13" s="9" customFormat="1" ht="17.399999999999999">
      <c r="A32" s="49">
        <v>27</v>
      </c>
      <c r="B32" s="61" t="s">
        <v>88</v>
      </c>
      <c r="C32" s="62"/>
      <c r="D32" s="49" t="s">
        <v>53</v>
      </c>
      <c r="E32" s="51"/>
      <c r="F32" s="51"/>
      <c r="G32" s="49">
        <v>2</v>
      </c>
      <c r="H32" s="49">
        <f t="shared" si="0"/>
        <v>2</v>
      </c>
      <c r="I32" s="51">
        <v>77</v>
      </c>
      <c r="J32" s="51">
        <f t="shared" si="1"/>
        <v>154</v>
      </c>
      <c r="K32" s="12"/>
      <c r="L32" s="51"/>
      <c r="M32" s="12"/>
    </row>
    <row r="33" spans="1:13" s="9" customFormat="1" ht="17.399999999999999">
      <c r="A33" s="49">
        <v>28</v>
      </c>
      <c r="B33" s="59" t="s">
        <v>89</v>
      </c>
      <c r="C33" s="60"/>
      <c r="D33" s="49" t="s">
        <v>53</v>
      </c>
      <c r="E33" s="51"/>
      <c r="F33" s="51"/>
      <c r="G33" s="49">
        <v>2</v>
      </c>
      <c r="H33" s="49">
        <f t="shared" si="0"/>
        <v>2</v>
      </c>
      <c r="I33" s="51">
        <v>9000</v>
      </c>
      <c r="J33" s="51">
        <f t="shared" si="1"/>
        <v>18000</v>
      </c>
      <c r="K33" s="12"/>
      <c r="L33" s="51"/>
      <c r="M33" s="12"/>
    </row>
    <row r="34" spans="1:13" s="9" customFormat="1" ht="17.399999999999999">
      <c r="A34" s="49">
        <v>29</v>
      </c>
      <c r="B34" s="59" t="s">
        <v>90</v>
      </c>
      <c r="C34" s="60"/>
      <c r="D34" s="49" t="s">
        <v>53</v>
      </c>
      <c r="E34" s="51"/>
      <c r="F34" s="51"/>
      <c r="G34" s="49">
        <v>1</v>
      </c>
      <c r="H34" s="49">
        <f t="shared" si="0"/>
        <v>1</v>
      </c>
      <c r="I34" s="51">
        <v>20000</v>
      </c>
      <c r="J34" s="51">
        <f t="shared" si="1"/>
        <v>20000</v>
      </c>
      <c r="K34" s="12"/>
      <c r="L34" s="51"/>
      <c r="M34" s="12"/>
    </row>
    <row r="35" spans="1:13" s="9" customFormat="1" ht="17.399999999999999">
      <c r="A35" s="49">
        <v>30</v>
      </c>
      <c r="B35" s="59" t="s">
        <v>83</v>
      </c>
      <c r="C35" s="60"/>
      <c r="D35" s="49" t="s">
        <v>53</v>
      </c>
      <c r="E35" s="51"/>
      <c r="F35" s="51"/>
      <c r="G35" s="49">
        <v>4</v>
      </c>
      <c r="H35" s="49">
        <f t="shared" si="0"/>
        <v>4</v>
      </c>
      <c r="I35" s="51">
        <v>5000</v>
      </c>
      <c r="J35" s="51">
        <f t="shared" si="1"/>
        <v>20000</v>
      </c>
      <c r="K35" s="12"/>
      <c r="L35" s="51"/>
      <c r="M35" s="12"/>
    </row>
    <row r="36" spans="1:13" s="9" customFormat="1" ht="17.399999999999999">
      <c r="A36" s="49">
        <v>31</v>
      </c>
      <c r="B36" s="59" t="s">
        <v>131</v>
      </c>
      <c r="C36" s="60"/>
      <c r="D36" s="49" t="s">
        <v>53</v>
      </c>
      <c r="E36" s="51"/>
      <c r="F36" s="51"/>
      <c r="G36" s="49">
        <v>2</v>
      </c>
      <c r="H36" s="49">
        <f>G36</f>
        <v>2</v>
      </c>
      <c r="I36" s="51">
        <v>110000</v>
      </c>
      <c r="J36" s="51">
        <f t="shared" si="1"/>
        <v>220000</v>
      </c>
      <c r="K36" s="12"/>
      <c r="L36" s="51"/>
      <c r="M36" s="12"/>
    </row>
    <row r="37" spans="1:13" s="9" customFormat="1" ht="17.399999999999999">
      <c r="A37" s="49">
        <v>32</v>
      </c>
      <c r="B37" s="59" t="s">
        <v>91</v>
      </c>
      <c r="C37" s="60"/>
      <c r="D37" s="49" t="s">
        <v>53</v>
      </c>
      <c r="E37" s="51"/>
      <c r="F37" s="51"/>
      <c r="G37" s="49">
        <v>1</v>
      </c>
      <c r="H37" s="49">
        <f t="shared" si="0"/>
        <v>1</v>
      </c>
      <c r="I37" s="51">
        <v>50000</v>
      </c>
      <c r="J37" s="51">
        <f t="shared" ref="J37:J54" si="2">I37*H37</f>
        <v>50000</v>
      </c>
      <c r="K37" s="12"/>
      <c r="L37" s="51"/>
      <c r="M37" s="12"/>
    </row>
    <row r="38" spans="1:13" s="9" customFormat="1" ht="17.399999999999999">
      <c r="A38" s="49">
        <v>33</v>
      </c>
      <c r="B38" s="59" t="s">
        <v>92</v>
      </c>
      <c r="C38" s="60"/>
      <c r="D38" s="49" t="s">
        <v>53</v>
      </c>
      <c r="E38" s="51"/>
      <c r="F38" s="51"/>
      <c r="G38" s="49">
        <v>1</v>
      </c>
      <c r="H38" s="49">
        <f t="shared" si="0"/>
        <v>1</v>
      </c>
      <c r="I38" s="51">
        <v>30000</v>
      </c>
      <c r="J38" s="51">
        <f t="shared" si="2"/>
        <v>30000</v>
      </c>
      <c r="K38" s="12"/>
      <c r="L38" s="51"/>
      <c r="M38" s="12"/>
    </row>
    <row r="39" spans="1:13" s="9" customFormat="1" ht="17.399999999999999">
      <c r="A39" s="49">
        <v>34</v>
      </c>
      <c r="B39" s="59" t="s">
        <v>94</v>
      </c>
      <c r="C39" s="60"/>
      <c r="D39" s="49" t="s">
        <v>53</v>
      </c>
      <c r="E39" s="51"/>
      <c r="F39" s="51"/>
      <c r="G39" s="49">
        <v>1</v>
      </c>
      <c r="H39" s="49">
        <f t="shared" si="0"/>
        <v>1</v>
      </c>
      <c r="I39" s="51">
        <v>5000</v>
      </c>
      <c r="J39" s="51">
        <f t="shared" si="2"/>
        <v>5000</v>
      </c>
      <c r="K39" s="12"/>
      <c r="L39" s="51"/>
      <c r="M39" s="12"/>
    </row>
    <row r="40" spans="1:13" s="9" customFormat="1" ht="17.399999999999999">
      <c r="A40" s="49">
        <v>35</v>
      </c>
      <c r="B40" s="59" t="s">
        <v>95</v>
      </c>
      <c r="C40" s="60"/>
      <c r="D40" s="49" t="s">
        <v>53</v>
      </c>
      <c r="E40" s="51"/>
      <c r="F40" s="51"/>
      <c r="G40" s="49">
        <v>2</v>
      </c>
      <c r="H40" s="49">
        <f t="shared" si="0"/>
        <v>2</v>
      </c>
      <c r="I40" s="51">
        <v>5500</v>
      </c>
      <c r="J40" s="51">
        <f t="shared" si="2"/>
        <v>11000</v>
      </c>
      <c r="K40" s="12"/>
      <c r="L40" s="51"/>
      <c r="M40" s="12"/>
    </row>
    <row r="41" spans="1:13" s="9" customFormat="1" ht="17.399999999999999">
      <c r="A41" s="49">
        <v>36</v>
      </c>
      <c r="B41" s="59" t="s">
        <v>96</v>
      </c>
      <c r="C41" s="60"/>
      <c r="D41" s="49" t="s">
        <v>53</v>
      </c>
      <c r="E41" s="51"/>
      <c r="F41" s="51"/>
      <c r="G41" s="49">
        <v>1</v>
      </c>
      <c r="H41" s="49">
        <f t="shared" si="0"/>
        <v>1</v>
      </c>
      <c r="I41" s="51">
        <v>6000</v>
      </c>
      <c r="J41" s="51">
        <f t="shared" si="2"/>
        <v>6000</v>
      </c>
      <c r="K41" s="12"/>
      <c r="L41" s="51"/>
      <c r="M41" s="12"/>
    </row>
    <row r="42" spans="1:13" s="9" customFormat="1" ht="17.399999999999999">
      <c r="A42" s="49">
        <v>37</v>
      </c>
      <c r="B42" s="59" t="s">
        <v>97</v>
      </c>
      <c r="C42" s="60"/>
      <c r="D42" s="49" t="s">
        <v>53</v>
      </c>
      <c r="E42" s="51"/>
      <c r="F42" s="51"/>
      <c r="G42" s="49">
        <v>1</v>
      </c>
      <c r="H42" s="49">
        <f t="shared" si="0"/>
        <v>1</v>
      </c>
      <c r="I42" s="51">
        <v>25000</v>
      </c>
      <c r="J42" s="51">
        <f t="shared" si="2"/>
        <v>25000</v>
      </c>
      <c r="K42" s="12"/>
      <c r="L42" s="51"/>
      <c r="M42" s="12"/>
    </row>
    <row r="43" spans="1:13" s="9" customFormat="1" ht="17.399999999999999">
      <c r="A43" s="49">
        <v>38</v>
      </c>
      <c r="B43" s="59" t="s">
        <v>93</v>
      </c>
      <c r="C43" s="60"/>
      <c r="D43" s="49" t="s">
        <v>53</v>
      </c>
      <c r="E43" s="51"/>
      <c r="F43" s="51"/>
      <c r="G43" s="49">
        <v>2</v>
      </c>
      <c r="H43" s="49">
        <f t="shared" si="0"/>
        <v>2</v>
      </c>
      <c r="I43" s="51">
        <v>15000</v>
      </c>
      <c r="J43" s="51">
        <f t="shared" si="2"/>
        <v>30000</v>
      </c>
      <c r="K43" s="12"/>
      <c r="L43" s="51"/>
      <c r="M43" s="12"/>
    </row>
    <row r="44" spans="1:13" s="9" customFormat="1" ht="17.399999999999999">
      <c r="A44" s="49">
        <v>39</v>
      </c>
      <c r="B44" s="59" t="s">
        <v>93</v>
      </c>
      <c r="C44" s="60"/>
      <c r="D44" s="49" t="s">
        <v>53</v>
      </c>
      <c r="E44" s="51"/>
      <c r="F44" s="51"/>
      <c r="G44" s="49">
        <v>1</v>
      </c>
      <c r="H44" s="49">
        <f>G44</f>
        <v>1</v>
      </c>
      <c r="I44" s="51">
        <v>15000</v>
      </c>
      <c r="J44" s="51">
        <f t="shared" si="2"/>
        <v>15000</v>
      </c>
      <c r="K44" s="12"/>
      <c r="L44" s="51"/>
      <c r="M44" s="12"/>
    </row>
    <row r="45" spans="1:13" s="9" customFormat="1" ht="17.399999999999999">
      <c r="A45" s="49">
        <v>40</v>
      </c>
      <c r="B45" s="59" t="s">
        <v>92</v>
      </c>
      <c r="C45" s="60"/>
      <c r="D45" s="49" t="s">
        <v>53</v>
      </c>
      <c r="E45" s="51"/>
      <c r="F45" s="51"/>
      <c r="G45" s="49">
        <v>1</v>
      </c>
      <c r="H45" s="49">
        <f t="shared" si="0"/>
        <v>1</v>
      </c>
      <c r="I45" s="51">
        <v>17000</v>
      </c>
      <c r="J45" s="51">
        <f t="shared" si="2"/>
        <v>17000</v>
      </c>
      <c r="K45" s="12"/>
      <c r="L45" s="51"/>
      <c r="M45" s="12"/>
    </row>
    <row r="46" spans="1:13" s="9" customFormat="1" ht="17.399999999999999">
      <c r="A46" s="49">
        <v>41</v>
      </c>
      <c r="B46" s="59" t="s">
        <v>98</v>
      </c>
      <c r="C46" s="60"/>
      <c r="D46" s="49" t="s">
        <v>53</v>
      </c>
      <c r="E46" s="51"/>
      <c r="F46" s="51"/>
      <c r="G46" s="49">
        <v>1</v>
      </c>
      <c r="H46" s="49">
        <f t="shared" si="0"/>
        <v>1</v>
      </c>
      <c r="I46" s="51">
        <v>50000</v>
      </c>
      <c r="J46" s="51">
        <f t="shared" si="2"/>
        <v>50000</v>
      </c>
      <c r="K46" s="12"/>
      <c r="L46" s="51"/>
      <c r="M46" s="12"/>
    </row>
    <row r="47" spans="1:13" s="9" customFormat="1" ht="17.399999999999999">
      <c r="A47" s="49">
        <v>42</v>
      </c>
      <c r="B47" s="59" t="s">
        <v>132</v>
      </c>
      <c r="C47" s="60"/>
      <c r="D47" s="49" t="s">
        <v>53</v>
      </c>
      <c r="E47" s="52"/>
      <c r="F47" s="52"/>
      <c r="G47" s="53">
        <v>3</v>
      </c>
      <c r="H47" s="49">
        <f t="shared" si="0"/>
        <v>3</v>
      </c>
      <c r="I47" s="52">
        <v>8000</v>
      </c>
      <c r="J47" s="51">
        <f t="shared" si="2"/>
        <v>24000</v>
      </c>
      <c r="K47" s="12"/>
      <c r="L47" s="51"/>
      <c r="M47" s="12"/>
    </row>
    <row r="48" spans="1:13" s="9" customFormat="1" ht="17.399999999999999">
      <c r="A48" s="49">
        <v>43</v>
      </c>
      <c r="B48" s="59" t="s">
        <v>99</v>
      </c>
      <c r="C48" s="60"/>
      <c r="D48" s="53" t="s">
        <v>53</v>
      </c>
      <c r="E48" s="52"/>
      <c r="F48" s="52"/>
      <c r="G48" s="53">
        <v>26</v>
      </c>
      <c r="H48" s="49">
        <f t="shared" si="0"/>
        <v>26</v>
      </c>
      <c r="I48" s="54">
        <v>9890</v>
      </c>
      <c r="J48" s="51">
        <f t="shared" si="2"/>
        <v>257140</v>
      </c>
      <c r="K48" s="12"/>
      <c r="L48" s="51"/>
      <c r="M48" s="12"/>
    </row>
    <row r="49" spans="1:13" s="9" customFormat="1" ht="21" customHeight="1">
      <c r="A49" s="49">
        <v>44</v>
      </c>
      <c r="B49" s="114" t="s">
        <v>123</v>
      </c>
      <c r="C49" s="115"/>
      <c r="D49" s="53" t="s">
        <v>53</v>
      </c>
      <c r="E49" s="52"/>
      <c r="F49" s="52"/>
      <c r="G49" s="53">
        <v>1</v>
      </c>
      <c r="H49" s="49">
        <f t="shared" si="0"/>
        <v>1</v>
      </c>
      <c r="I49" s="52">
        <v>280000</v>
      </c>
      <c r="J49" s="51">
        <f t="shared" si="2"/>
        <v>280000</v>
      </c>
      <c r="K49" s="19"/>
      <c r="L49" s="74"/>
      <c r="M49" s="19"/>
    </row>
    <row r="50" spans="1:13" s="9" customFormat="1" ht="17.399999999999999">
      <c r="A50" s="49">
        <v>45</v>
      </c>
      <c r="B50" s="108" t="s">
        <v>124</v>
      </c>
      <c r="C50" s="109"/>
      <c r="D50" s="55" t="s">
        <v>122</v>
      </c>
      <c r="E50" s="51"/>
      <c r="F50" s="51"/>
      <c r="G50" s="55">
        <v>20</v>
      </c>
      <c r="H50" s="49">
        <f t="shared" si="0"/>
        <v>20</v>
      </c>
      <c r="I50" s="51">
        <v>6000</v>
      </c>
      <c r="J50" s="51">
        <f t="shared" si="2"/>
        <v>120000</v>
      </c>
      <c r="K50" s="12"/>
      <c r="L50" s="51"/>
      <c r="M50" s="12"/>
    </row>
    <row r="51" spans="1:13" s="9" customFormat="1" ht="17.399999999999999">
      <c r="A51" s="49">
        <v>46</v>
      </c>
      <c r="B51" s="108" t="s">
        <v>125</v>
      </c>
      <c r="C51" s="109"/>
      <c r="D51" s="55" t="s">
        <v>122</v>
      </c>
      <c r="E51" s="51"/>
      <c r="F51" s="51"/>
      <c r="G51" s="55">
        <v>24</v>
      </c>
      <c r="H51" s="49">
        <f t="shared" si="0"/>
        <v>24</v>
      </c>
      <c r="I51" s="51">
        <v>1200</v>
      </c>
      <c r="J51" s="51">
        <f t="shared" si="2"/>
        <v>28800</v>
      </c>
      <c r="K51" s="12"/>
      <c r="L51" s="51"/>
      <c r="M51" s="12"/>
    </row>
    <row r="52" spans="1:13" s="21" customFormat="1" ht="17.399999999999999">
      <c r="A52" s="49">
        <v>47</v>
      </c>
      <c r="B52" s="110" t="s">
        <v>126</v>
      </c>
      <c r="C52" s="111"/>
      <c r="D52" s="56" t="s">
        <v>122</v>
      </c>
      <c r="E52" s="57"/>
      <c r="F52" s="57"/>
      <c r="G52" s="56">
        <v>42</v>
      </c>
      <c r="H52" s="49">
        <f t="shared" si="0"/>
        <v>42</v>
      </c>
      <c r="I52" s="57">
        <v>2000</v>
      </c>
      <c r="J52" s="51">
        <f t="shared" si="2"/>
        <v>84000</v>
      </c>
      <c r="K52" s="20"/>
      <c r="L52" s="57"/>
      <c r="M52" s="20"/>
    </row>
    <row r="53" spans="1:13" s="9" customFormat="1" ht="17.399999999999999">
      <c r="A53" s="49">
        <v>48</v>
      </c>
      <c r="B53" s="108" t="s">
        <v>127</v>
      </c>
      <c r="C53" s="109"/>
      <c r="D53" s="55" t="s">
        <v>53</v>
      </c>
      <c r="E53" s="51"/>
      <c r="F53" s="51"/>
      <c r="G53" s="55">
        <v>13</v>
      </c>
      <c r="H53" s="49">
        <f t="shared" si="0"/>
        <v>13</v>
      </c>
      <c r="I53" s="51">
        <v>2000</v>
      </c>
      <c r="J53" s="51">
        <f t="shared" si="2"/>
        <v>26000</v>
      </c>
      <c r="K53" s="12"/>
      <c r="L53" s="51"/>
      <c r="M53" s="12"/>
    </row>
    <row r="54" spans="1:13" s="9" customFormat="1" ht="17.399999999999999">
      <c r="A54" s="49">
        <v>49</v>
      </c>
      <c r="B54" s="108" t="s">
        <v>128</v>
      </c>
      <c r="C54" s="109"/>
      <c r="D54" s="55" t="s">
        <v>53</v>
      </c>
      <c r="E54" s="51"/>
      <c r="F54" s="51"/>
      <c r="G54" s="55">
        <v>1</v>
      </c>
      <c r="H54" s="49">
        <f t="shared" si="0"/>
        <v>1</v>
      </c>
      <c r="I54" s="51">
        <v>31000</v>
      </c>
      <c r="J54" s="51">
        <f t="shared" si="2"/>
        <v>31000</v>
      </c>
      <c r="K54" s="22"/>
      <c r="L54" s="75"/>
      <c r="M54" s="22"/>
    </row>
    <row r="55" spans="1:13" s="9" customFormat="1" ht="17.399999999999999">
      <c r="A55" s="49">
        <v>50</v>
      </c>
      <c r="B55" s="108" t="s">
        <v>129</v>
      </c>
      <c r="C55" s="109"/>
      <c r="D55" s="55" t="s">
        <v>139</v>
      </c>
      <c r="E55" s="51"/>
      <c r="F55" s="51"/>
      <c r="G55" s="58">
        <v>30</v>
      </c>
      <c r="H55" s="49">
        <f t="shared" si="0"/>
        <v>30</v>
      </c>
      <c r="I55" s="51">
        <v>3866</v>
      </c>
      <c r="J55" s="51">
        <v>116000</v>
      </c>
      <c r="K55" s="22"/>
      <c r="L55" s="75"/>
      <c r="M55" s="22"/>
    </row>
    <row r="56" spans="1:13" s="9" customFormat="1" ht="17.399999999999999">
      <c r="A56" s="49">
        <v>51</v>
      </c>
      <c r="B56" s="108" t="s">
        <v>142</v>
      </c>
      <c r="C56" s="109"/>
      <c r="D56" s="55" t="s">
        <v>143</v>
      </c>
      <c r="E56" s="51"/>
      <c r="F56" s="51"/>
      <c r="G56" s="58">
        <v>2</v>
      </c>
      <c r="H56" s="49">
        <v>2</v>
      </c>
      <c r="I56" s="51">
        <v>35000</v>
      </c>
      <c r="J56" s="51">
        <f>I56*H56</f>
        <v>70000</v>
      </c>
      <c r="K56" s="22"/>
      <c r="L56" s="75"/>
      <c r="M56" s="22"/>
    </row>
    <row r="57" spans="1:13" s="9" customFormat="1" ht="17.399999999999999">
      <c r="A57" s="49">
        <v>52</v>
      </c>
      <c r="B57" s="113" t="s">
        <v>144</v>
      </c>
      <c r="C57" s="109"/>
      <c r="D57" s="55" t="s">
        <v>53</v>
      </c>
      <c r="E57" s="51"/>
      <c r="F57" s="51"/>
      <c r="G57" s="58">
        <v>1</v>
      </c>
      <c r="H57" s="49">
        <v>1</v>
      </c>
      <c r="I57" s="51">
        <v>38500</v>
      </c>
      <c r="J57" s="51">
        <f>I57*H57</f>
        <v>38500</v>
      </c>
      <c r="K57" s="22"/>
      <c r="L57" s="75"/>
      <c r="M57" s="22"/>
    </row>
    <row r="58" spans="1:13" s="9" customFormat="1" ht="17.399999999999999">
      <c r="A58" s="49">
        <v>53</v>
      </c>
      <c r="B58" s="113" t="s">
        <v>145</v>
      </c>
      <c r="C58" s="109"/>
      <c r="D58" s="55" t="s">
        <v>53</v>
      </c>
      <c r="E58" s="51"/>
      <c r="F58" s="51"/>
      <c r="G58" s="58">
        <v>1</v>
      </c>
      <c r="H58" s="49">
        <v>1</v>
      </c>
      <c r="I58" s="51">
        <v>45000</v>
      </c>
      <c r="J58" s="51">
        <f>I58*H58</f>
        <v>45000</v>
      </c>
      <c r="K58" s="22"/>
      <c r="L58" s="75"/>
      <c r="M58" s="22"/>
    </row>
    <row r="59" spans="1:13" s="9" customFormat="1" ht="17.399999999999999">
      <c r="A59" s="49">
        <v>54</v>
      </c>
      <c r="B59" s="114" t="s">
        <v>149</v>
      </c>
      <c r="C59" s="115"/>
      <c r="D59" s="49" t="s">
        <v>53</v>
      </c>
      <c r="E59" s="50"/>
      <c r="F59" s="51"/>
      <c r="G59" s="49">
        <v>1</v>
      </c>
      <c r="H59" s="49">
        <f>G59</f>
        <v>1</v>
      </c>
      <c r="I59" s="51">
        <v>450000</v>
      </c>
      <c r="J59" s="51">
        <f>I59*H59</f>
        <v>450000</v>
      </c>
      <c r="K59" s="12"/>
      <c r="L59" s="49">
        <v>5</v>
      </c>
      <c r="M59" s="12"/>
    </row>
    <row r="60" spans="1:13" s="9" customFormat="1" ht="21" customHeight="1">
      <c r="A60" s="11" t="s">
        <v>57</v>
      </c>
      <c r="B60" s="23"/>
      <c r="C60" s="23"/>
      <c r="D60" s="10"/>
      <c r="E60" s="12"/>
      <c r="F60" s="12"/>
      <c r="G60" s="10">
        <f>SUM(G6:G59)</f>
        <v>389</v>
      </c>
      <c r="H60" s="10">
        <f>SUM(H6:H59)</f>
        <v>389</v>
      </c>
      <c r="I60" s="12">
        <f>SUM(I6:I59)</f>
        <v>2360969</v>
      </c>
      <c r="J60" s="12">
        <f>SUM(J5:J59)</f>
        <v>3562650</v>
      </c>
      <c r="K60" s="22"/>
      <c r="L60" s="75"/>
      <c r="M60" s="22"/>
    </row>
    <row r="61" spans="1:13" ht="11.25" hidden="1" customHeight="1"/>
    <row r="62" spans="1:13" ht="0.75" hidden="1" customHeight="1"/>
    <row r="63" spans="1:13" s="15" customFormat="1" ht="4.5" hidden="1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s="15" customFormat="1" ht="21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s="15" customFormat="1" ht="4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</row>
    <row r="66" spans="1:13" s="15" customFormat="1" ht="21.75" hidden="1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</row>
    <row r="67" spans="1:13" s="15" customFormat="1" ht="15" hidden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1:13" s="15" customFormat="1" ht="15" hidden="1"/>
    <row r="69" spans="1:13" s="15" customFormat="1" ht="15" hidden="1"/>
  </sheetData>
  <mergeCells count="25">
    <mergeCell ref="B49:C49"/>
    <mergeCell ref="B56:C56"/>
    <mergeCell ref="B57:C57"/>
    <mergeCell ref="F1:H1"/>
    <mergeCell ref="D2:H2"/>
    <mergeCell ref="A3:C3"/>
    <mergeCell ref="D3:J3"/>
    <mergeCell ref="B5:C5"/>
    <mergeCell ref="B12:C12"/>
    <mergeCell ref="B13:C13"/>
    <mergeCell ref="B14:C14"/>
    <mergeCell ref="B19:C19"/>
    <mergeCell ref="B22:C22"/>
    <mergeCell ref="B23:C23"/>
    <mergeCell ref="A67:M67"/>
    <mergeCell ref="B50:C50"/>
    <mergeCell ref="B51:C51"/>
    <mergeCell ref="B53:C53"/>
    <mergeCell ref="B52:C52"/>
    <mergeCell ref="B54:C54"/>
    <mergeCell ref="B55:C55"/>
    <mergeCell ref="A66:M66"/>
    <mergeCell ref="A65:M65"/>
    <mergeCell ref="B58:C58"/>
    <mergeCell ref="B59:C59"/>
  </mergeCells>
  <pageMargins left="0" right="3.937007874015748E-2" top="4.3749999999999997E-2" bottom="0.16041666666666668" header="0.31496062992125984" footer="0.31496062992125984"/>
  <pageSetup paperSize="9" scale="67" orientation="portrait" r:id="rId1"/>
  <colBreaks count="1" manualBreakCount="1">
    <brk id="13" min="3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Normal="100" workbookViewId="0">
      <selection activeCell="C4" sqref="C4"/>
    </sheetView>
  </sheetViews>
  <sheetFormatPr defaultColWidth="9.109375" defaultRowHeight="22.8"/>
  <cols>
    <col min="1" max="1" width="5.5546875" style="13" customWidth="1"/>
    <col min="2" max="2" width="11.33203125" style="13" customWidth="1"/>
    <col min="3" max="3" width="37.6640625" style="13" customWidth="1"/>
    <col min="4" max="4" width="14.33203125" style="13" customWidth="1"/>
    <col min="5" max="5" width="6.88671875" style="13" customWidth="1"/>
    <col min="6" max="6" width="6.6640625" style="13" customWidth="1"/>
    <col min="7" max="8" width="9.88671875" style="13" customWidth="1"/>
    <col min="9" max="9" width="14.33203125" style="13" customWidth="1"/>
    <col min="10" max="10" width="15" style="13" customWidth="1"/>
    <col min="11" max="11" width="4.44140625" style="13" customWidth="1"/>
    <col min="12" max="13" width="5.6640625" style="13" customWidth="1"/>
    <col min="14" max="16384" width="9.109375" style="13"/>
  </cols>
  <sheetData>
    <row r="1" spans="1:13">
      <c r="D1" s="48"/>
      <c r="E1" s="48"/>
      <c r="F1" s="95" t="s">
        <v>120</v>
      </c>
      <c r="G1" s="95"/>
      <c r="H1" s="95"/>
    </row>
    <row r="2" spans="1:13">
      <c r="D2" s="96" t="s">
        <v>138</v>
      </c>
      <c r="E2" s="96"/>
      <c r="F2" s="96"/>
      <c r="G2" s="96"/>
      <c r="H2" s="96"/>
    </row>
    <row r="3" spans="1:13">
      <c r="A3" s="116" t="s">
        <v>133</v>
      </c>
      <c r="B3" s="116"/>
      <c r="C3" s="116"/>
      <c r="D3" s="117"/>
      <c r="E3" s="117"/>
      <c r="F3" s="117"/>
      <c r="G3" s="117"/>
      <c r="H3" s="117"/>
      <c r="I3" s="117"/>
      <c r="J3" s="117"/>
    </row>
    <row r="4" spans="1:13" s="9" customFormat="1" ht="109.5" customHeight="1">
      <c r="A4" s="69" t="s">
        <v>63</v>
      </c>
      <c r="B4" s="70" t="s">
        <v>44</v>
      </c>
      <c r="C4" s="71"/>
      <c r="D4" s="72" t="s">
        <v>45</v>
      </c>
      <c r="E4" s="73" t="s">
        <v>64</v>
      </c>
      <c r="F4" s="73" t="s">
        <v>50</v>
      </c>
      <c r="G4" s="72" t="s">
        <v>47</v>
      </c>
      <c r="H4" s="72" t="s">
        <v>48</v>
      </c>
      <c r="I4" s="72" t="s">
        <v>49</v>
      </c>
      <c r="J4" s="73" t="s">
        <v>46</v>
      </c>
      <c r="K4" s="72" t="s">
        <v>51</v>
      </c>
      <c r="L4" s="73" t="s">
        <v>52</v>
      </c>
      <c r="M4" s="73" t="s">
        <v>65</v>
      </c>
    </row>
    <row r="5" spans="1:13" s="14" customFormat="1" ht="24.75" customHeight="1">
      <c r="A5" s="10" t="s">
        <v>109</v>
      </c>
      <c r="B5" s="118" t="s">
        <v>110</v>
      </c>
      <c r="C5" s="119"/>
      <c r="D5" s="10" t="s">
        <v>111</v>
      </c>
      <c r="E5" s="10" t="s">
        <v>112</v>
      </c>
      <c r="F5" s="10" t="s">
        <v>113</v>
      </c>
      <c r="G5" s="10" t="s">
        <v>114</v>
      </c>
      <c r="H5" s="10" t="s">
        <v>115</v>
      </c>
      <c r="I5" s="10" t="s">
        <v>115</v>
      </c>
      <c r="J5" s="10" t="s">
        <v>116</v>
      </c>
      <c r="K5" s="10" t="s">
        <v>117</v>
      </c>
      <c r="L5" s="10" t="s">
        <v>118</v>
      </c>
      <c r="M5" s="10" t="s">
        <v>119</v>
      </c>
    </row>
    <row r="6" spans="1:13" s="9" customFormat="1" ht="17.399999999999999">
      <c r="A6" s="49">
        <v>55</v>
      </c>
      <c r="B6" s="114" t="s">
        <v>150</v>
      </c>
      <c r="C6" s="115"/>
      <c r="D6" s="49" t="s">
        <v>53</v>
      </c>
      <c r="E6" s="50"/>
      <c r="F6" s="51"/>
      <c r="G6" s="49">
        <v>1</v>
      </c>
      <c r="H6" s="49">
        <f t="shared" ref="H6:H13" si="0">G6</f>
        <v>1</v>
      </c>
      <c r="I6" s="51">
        <v>150000</v>
      </c>
      <c r="J6" s="51">
        <f t="shared" ref="J6:J13" si="1">I6*H6</f>
        <v>150000</v>
      </c>
      <c r="K6" s="12"/>
      <c r="L6" s="51"/>
      <c r="M6" s="12"/>
    </row>
    <row r="7" spans="1:13" s="9" customFormat="1" ht="17.399999999999999">
      <c r="A7" s="49">
        <v>56</v>
      </c>
      <c r="B7" s="114" t="s">
        <v>151</v>
      </c>
      <c r="C7" s="115"/>
      <c r="D7" s="49" t="s">
        <v>53</v>
      </c>
      <c r="E7" s="50"/>
      <c r="F7" s="51"/>
      <c r="G7" s="49">
        <v>1</v>
      </c>
      <c r="H7" s="49">
        <v>1</v>
      </c>
      <c r="I7" s="51">
        <v>120000</v>
      </c>
      <c r="J7" s="51">
        <f t="shared" si="1"/>
        <v>120000</v>
      </c>
      <c r="K7" s="12"/>
      <c r="L7" s="51"/>
      <c r="M7" s="12"/>
    </row>
    <row r="8" spans="1:13" s="9" customFormat="1" ht="17.399999999999999">
      <c r="A8" s="49">
        <v>57</v>
      </c>
      <c r="B8" s="114" t="s">
        <v>152</v>
      </c>
      <c r="C8" s="115"/>
      <c r="D8" s="49" t="s">
        <v>53</v>
      </c>
      <c r="E8" s="50"/>
      <c r="F8" s="51"/>
      <c r="G8" s="49">
        <v>1</v>
      </c>
      <c r="H8" s="49">
        <f t="shared" si="0"/>
        <v>1</v>
      </c>
      <c r="I8" s="51">
        <v>197000</v>
      </c>
      <c r="J8" s="51">
        <f t="shared" si="1"/>
        <v>197000</v>
      </c>
      <c r="K8" s="12"/>
      <c r="L8" s="49">
        <v>1</v>
      </c>
      <c r="M8" s="12"/>
    </row>
    <row r="9" spans="1:13" s="9" customFormat="1" ht="17.399999999999999">
      <c r="A9" s="49">
        <v>58</v>
      </c>
      <c r="B9" s="114" t="s">
        <v>153</v>
      </c>
      <c r="C9" s="115"/>
      <c r="D9" s="49" t="s">
        <v>53</v>
      </c>
      <c r="E9" s="51"/>
      <c r="F9" s="51"/>
      <c r="G9" s="49">
        <v>1</v>
      </c>
      <c r="H9" s="49">
        <f t="shared" si="0"/>
        <v>1</v>
      </c>
      <c r="I9" s="51">
        <v>19000</v>
      </c>
      <c r="J9" s="51">
        <f t="shared" si="1"/>
        <v>19000</v>
      </c>
      <c r="K9" s="12"/>
      <c r="L9" s="49">
        <v>1</v>
      </c>
      <c r="M9" s="12"/>
    </row>
    <row r="10" spans="1:13" s="9" customFormat="1" ht="17.399999999999999">
      <c r="A10" s="49">
        <v>59</v>
      </c>
      <c r="B10" s="114" t="s">
        <v>154</v>
      </c>
      <c r="C10" s="115"/>
      <c r="D10" s="49" t="s">
        <v>53</v>
      </c>
      <c r="E10" s="51"/>
      <c r="F10" s="51"/>
      <c r="G10" s="49">
        <v>1</v>
      </c>
      <c r="H10" s="49">
        <f t="shared" si="0"/>
        <v>1</v>
      </c>
      <c r="I10" s="51">
        <v>200000</v>
      </c>
      <c r="J10" s="51">
        <f t="shared" si="1"/>
        <v>200000</v>
      </c>
      <c r="K10" s="12"/>
      <c r="L10" s="51"/>
      <c r="M10" s="12"/>
    </row>
    <row r="11" spans="1:13" s="9" customFormat="1" ht="17.399999999999999">
      <c r="A11" s="49">
        <v>60</v>
      </c>
      <c r="B11" s="114" t="s">
        <v>155</v>
      </c>
      <c r="C11" s="115"/>
      <c r="D11" s="49" t="s">
        <v>53</v>
      </c>
      <c r="E11" s="51"/>
      <c r="F11" s="51"/>
      <c r="G11" s="49">
        <v>1</v>
      </c>
      <c r="H11" s="49">
        <f t="shared" si="0"/>
        <v>1</v>
      </c>
      <c r="I11" s="51">
        <v>240000</v>
      </c>
      <c r="J11" s="51">
        <f t="shared" si="1"/>
        <v>240000</v>
      </c>
      <c r="K11" s="12"/>
      <c r="L11" s="51"/>
      <c r="M11" s="12"/>
    </row>
    <row r="12" spans="1:13" s="9" customFormat="1" ht="17.399999999999999">
      <c r="A12" s="49">
        <v>61</v>
      </c>
      <c r="B12" s="114" t="s">
        <v>156</v>
      </c>
      <c r="C12" s="115"/>
      <c r="D12" s="49" t="s">
        <v>53</v>
      </c>
      <c r="E12" s="51"/>
      <c r="F12" s="51"/>
      <c r="G12" s="49">
        <v>6</v>
      </c>
      <c r="H12" s="49">
        <f t="shared" si="0"/>
        <v>6</v>
      </c>
      <c r="I12" s="51">
        <v>8000</v>
      </c>
      <c r="J12" s="51">
        <f t="shared" si="1"/>
        <v>48000</v>
      </c>
      <c r="K12" s="12"/>
      <c r="L12" s="51"/>
      <c r="M12" s="12"/>
    </row>
    <row r="13" spans="1:13" s="9" customFormat="1" ht="17.399999999999999">
      <c r="A13" s="49">
        <v>62</v>
      </c>
      <c r="B13" s="114" t="s">
        <v>157</v>
      </c>
      <c r="C13" s="115"/>
      <c r="D13" s="49" t="s">
        <v>53</v>
      </c>
      <c r="E13" s="51"/>
      <c r="F13" s="51"/>
      <c r="G13" s="49">
        <v>35</v>
      </c>
      <c r="H13" s="49">
        <f t="shared" si="0"/>
        <v>35</v>
      </c>
      <c r="I13" s="51"/>
      <c r="J13" s="51">
        <f t="shared" si="1"/>
        <v>0</v>
      </c>
      <c r="K13" s="12"/>
      <c r="L13" s="51"/>
      <c r="M13" s="12"/>
    </row>
    <row r="14" spans="1:13" s="9" customFormat="1" ht="17.399999999999999">
      <c r="A14" s="49"/>
      <c r="B14" s="114"/>
      <c r="C14" s="115"/>
      <c r="D14" s="49"/>
      <c r="E14" s="51"/>
      <c r="F14" s="51"/>
      <c r="G14" s="49"/>
      <c r="H14" s="49"/>
      <c r="I14" s="51"/>
      <c r="J14" s="51"/>
      <c r="K14" s="12"/>
      <c r="L14" s="51"/>
      <c r="M14" s="12"/>
    </row>
    <row r="15" spans="1:13" s="9" customFormat="1" ht="17.399999999999999">
      <c r="A15" s="120" t="s">
        <v>57</v>
      </c>
      <c r="B15" s="121"/>
      <c r="C15" s="76"/>
      <c r="D15" s="49"/>
      <c r="E15" s="51"/>
      <c r="F15" s="51"/>
      <c r="G15" s="49">
        <f>SUM(G6:G14)</f>
        <v>47</v>
      </c>
      <c r="H15" s="49">
        <f>SUM(H6:H14)</f>
        <v>47</v>
      </c>
      <c r="I15" s="51">
        <f>SUM(I6:I14)</f>
        <v>934000</v>
      </c>
      <c r="J15" s="51">
        <f>SUM(J6:J14)</f>
        <v>974000</v>
      </c>
      <c r="K15" s="22"/>
      <c r="L15" s="75"/>
      <c r="M15" s="22"/>
    </row>
    <row r="16" spans="1:13" s="9" customFormat="1" ht="21" customHeight="1">
      <c r="A16" s="114" t="s">
        <v>158</v>
      </c>
      <c r="B16" s="122"/>
      <c r="C16" s="115"/>
      <c r="D16" s="10"/>
      <c r="E16" s="12"/>
      <c r="F16" s="12"/>
      <c r="G16" s="10">
        <f>'ԹԻՎ 2 ՄԵԴ ԱԿՏ'!G60+'ԱԿՏ-3'!G15</f>
        <v>436</v>
      </c>
      <c r="H16" s="10">
        <f>'ԹԻՎ 2 ՄԵԴ ԱԿՏ'!H60+'ԱԿՏ-3'!H15</f>
        <v>436</v>
      </c>
      <c r="I16" s="12">
        <f>'ԹԻՎ 2 ՄԵԴ ԱԿՏ'!I60+'ԱԿՏ-3'!I15</f>
        <v>3294969</v>
      </c>
      <c r="J16" s="12">
        <f>'ԹԻՎ 2 ՄԵԴ ԱԿՏ'!J60+'ԱԿՏ-3'!J15</f>
        <v>4536650</v>
      </c>
      <c r="K16" s="22"/>
      <c r="L16" s="75"/>
      <c r="M16" s="22"/>
    </row>
    <row r="17" spans="1:13" ht="11.25" hidden="1" customHeight="1"/>
    <row r="18" spans="1:13" ht="0.75" hidden="1" customHeight="1"/>
    <row r="19" spans="1:13" s="15" customFormat="1" ht="24.7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s="15" customFormat="1" ht="21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s="15" customFormat="1" ht="4.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3" s="15" customFormat="1" ht="21.75" hidden="1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</row>
    <row r="23" spans="1:13" s="15" customFormat="1" ht="15" hidden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</row>
    <row r="24" spans="1:13" s="15" customFormat="1" ht="15" hidden="1"/>
    <row r="25" spans="1:13" s="15" customFormat="1" ht="15" hidden="1"/>
  </sheetData>
  <mergeCells count="19">
    <mergeCell ref="B6:C6"/>
    <mergeCell ref="B7:C7"/>
    <mergeCell ref="B8:C8"/>
    <mergeCell ref="A15:B15"/>
    <mergeCell ref="A16:C16"/>
    <mergeCell ref="F1:H1"/>
    <mergeCell ref="D2:H2"/>
    <mergeCell ref="A3:C3"/>
    <mergeCell ref="D3:J3"/>
    <mergeCell ref="B5:C5"/>
    <mergeCell ref="A22:M22"/>
    <mergeCell ref="A23:M23"/>
    <mergeCell ref="A21:M21"/>
    <mergeCell ref="B9:C9"/>
    <mergeCell ref="B10:C10"/>
    <mergeCell ref="B11:C11"/>
    <mergeCell ref="B12:C12"/>
    <mergeCell ref="B13:C13"/>
    <mergeCell ref="B14:C14"/>
  </mergeCells>
  <pageMargins left="0" right="3.937007874015748E-2" top="4.3749999999999997E-2" bottom="0.16041666666666668" header="0.31496062992125984" footer="0.31496062992125984"/>
  <pageSetup paperSize="9" scale="67" orientation="portrait" r:id="rId1"/>
  <colBreaks count="1" manualBreakCount="1">
    <brk id="13" min="3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ՀԱՎԵԼՎԱԾ 13 ԹԻՎ 2 ՄԵԴ</vt:lpstr>
      <vt:lpstr>ԹԻՎ 2 ՄԵԴ ԸՍՏ ՑՈՒՑԱԿԻ</vt:lpstr>
      <vt:lpstr>ԹԻՎ 2 ՄԵԴ ԱԿՏ</vt:lpstr>
      <vt:lpstr>ԱԿՏ-3</vt:lpstr>
      <vt:lpstr>'ԱԿՏ-3'!Область_печати</vt:lpstr>
      <vt:lpstr>'ԹԻՎ 2 ՄԵԴ ԱԿՏ'!Область_печати</vt:lpstr>
      <vt:lpstr>'ԹԻՎ 2 ՄԵԴ ԸՍՏ ՑՈՒՑԱԿԻ'!Область_печати</vt:lpstr>
      <vt:lpstr>'ՀԱՎԵԼՎԱԾ 13 ԹԻՎ 2 ՄԵԴ'!Область_печати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2023-08-28T12:33:55Z</dcterms:modified>
</cp:coreProperties>
</file>