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 tabRatio="903" firstSheet="2" activeTab="5"/>
  </bookViews>
  <sheets>
    <sheet name="Hamaynqapetaran" sheetId="1" r:id="rId1"/>
    <sheet name="Komunal" sheetId="2" r:id="rId2"/>
    <sheet name="Tiv-1Marzadproc" sheetId="3" r:id="rId3"/>
    <sheet name="Qaxaqayin Marzadproc" sheetId="4" r:id="rId4"/>
    <sheet name="Mshakuyti Palat" sheetId="5" r:id="rId5"/>
    <sheet name="Tiv-1Mank" sheetId="6" r:id="rId6"/>
    <sheet name="Tiv-2Mank" sheetId="7" r:id="rId7"/>
    <sheet name="Tiv-1Med" sheetId="8" r:id="rId8"/>
    <sheet name="Tiv-2Med" sheetId="15" r:id="rId9"/>
    <sheet name="Qazaqayin Gradaran" sheetId="10" r:id="rId10"/>
    <sheet name="Mankakan Gradaran" sheetId="16" r:id="rId11"/>
    <sheet name="Gexarvesti Dproc19" sheetId="14" r:id="rId12"/>
    <sheet name="թիվ 3 մանկապարտեզ" sheetId="17" r:id="rId13"/>
  </sheets>
  <definedNames>
    <definedName name="_xlnm.Print_Area" localSheetId="11">'Gexarvesti Dproc19'!$A$1:$I$35</definedName>
    <definedName name="_xlnm.Print_Area" localSheetId="0">Hamaynqapetaran!$A$1:$I$73</definedName>
    <definedName name="_xlnm.Print_Area" localSheetId="1">Komunal!$A$1:$F$39</definedName>
    <definedName name="_xlnm.Print_Area" localSheetId="10">'Mankakan Gradaran'!$A$1:$F$30</definedName>
    <definedName name="_xlnm.Print_Area" localSheetId="4">'Mshakuyti Palat'!$A$1:$F$49</definedName>
    <definedName name="_xlnm.Print_Area" localSheetId="3">'Qaxaqayin Marzadproc'!$A$1:$F$34</definedName>
    <definedName name="_xlnm.Print_Area" localSheetId="9">'Qazaqayin Gradaran'!$A$1:$F$32</definedName>
    <definedName name="_xlnm.Print_Area" localSheetId="5">'Tiv-1Mank'!$A$1:$F$41</definedName>
    <definedName name="_xlnm.Print_Area" localSheetId="2">'Tiv-1Marzadproc'!$A$1:$F$33</definedName>
    <definedName name="_xlnm.Print_Area" localSheetId="7">'Tiv-1Med'!$A$1:$F$52</definedName>
    <definedName name="_xlnm.Print_Area" localSheetId="6">'Tiv-2Mank'!$A$1:$F$34</definedName>
    <definedName name="_xlnm.Print_Area" localSheetId="8">'Tiv-2Med'!$A$1:$F$44</definedName>
  </definedNames>
  <calcPr calcId="144525"/>
</workbook>
</file>

<file path=xl/calcChain.xml><?xml version="1.0" encoding="utf-8"?>
<calcChain xmlns="http://schemas.openxmlformats.org/spreadsheetml/2006/main">
  <c r="C34" i="6" l="1"/>
  <c r="E34" i="6" l="1"/>
  <c r="D34" i="6"/>
  <c r="F33" i="6"/>
  <c r="F10" i="6" l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9" i="6"/>
  <c r="F34" i="6" l="1"/>
  <c r="E12" i="17"/>
  <c r="D12" i="17"/>
  <c r="C12" i="17"/>
  <c r="F11" i="17"/>
  <c r="F9" i="17"/>
  <c r="F12" i="17" s="1"/>
  <c r="C22" i="8"/>
  <c r="G44" i="1"/>
  <c r="E44" i="5"/>
  <c r="D44" i="5"/>
  <c r="C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44" i="5" l="1"/>
  <c r="E22" i="16"/>
  <c r="D22" i="16"/>
  <c r="C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22" i="16" s="1"/>
  <c r="E32" i="2"/>
  <c r="D32" i="2"/>
  <c r="C32" i="2"/>
  <c r="E37" i="15"/>
  <c r="D37" i="15"/>
  <c r="C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37" i="15" s="1"/>
  <c r="F26" i="2" l="1"/>
  <c r="F27" i="2"/>
  <c r="F28" i="2"/>
  <c r="F29" i="2"/>
  <c r="F30" i="2"/>
  <c r="F31" i="2"/>
  <c r="F25" i="2"/>
  <c r="E28" i="7"/>
  <c r="D28" i="7"/>
  <c r="C28" i="7"/>
  <c r="E28" i="4"/>
  <c r="D28" i="4"/>
  <c r="C28" i="4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G58" i="1" l="1"/>
  <c r="G48" i="1"/>
  <c r="F23" i="7"/>
  <c r="F22" i="7"/>
  <c r="F21" i="7"/>
  <c r="F19" i="7"/>
  <c r="F18" i="7"/>
  <c r="F17" i="7"/>
  <c r="F16" i="7"/>
  <c r="F15" i="7"/>
  <c r="E18" i="10" l="1"/>
  <c r="F18" i="10" s="1"/>
  <c r="D26" i="10"/>
  <c r="F25" i="10"/>
  <c r="C26" i="10"/>
  <c r="F9" i="7" l="1"/>
  <c r="H70" i="1" l="1"/>
  <c r="E70" i="1"/>
  <c r="I14" i="14" l="1"/>
  <c r="I13" i="14"/>
  <c r="I12" i="14"/>
  <c r="I11" i="14"/>
  <c r="I10" i="14"/>
  <c r="I8" i="14"/>
  <c r="I7" i="14"/>
  <c r="H28" i="14" l="1"/>
  <c r="G28" i="14"/>
  <c r="F28" i="14"/>
  <c r="E28" i="14"/>
  <c r="D28" i="14"/>
  <c r="C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D1" i="14"/>
  <c r="I28" i="14" l="1"/>
  <c r="E16" i="10" l="1"/>
  <c r="G52" i="1" l="1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32" i="2" l="1"/>
  <c r="F70" i="1"/>
  <c r="G69" i="1"/>
  <c r="G68" i="1"/>
  <c r="G67" i="1"/>
  <c r="G66" i="1"/>
  <c r="G65" i="1"/>
  <c r="G64" i="1"/>
  <c r="G63" i="1"/>
  <c r="G62" i="1"/>
  <c r="G61" i="1"/>
  <c r="G60" i="1"/>
  <c r="G59" i="1"/>
  <c r="G56" i="1"/>
  <c r="G55" i="1"/>
  <c r="G54" i="1"/>
  <c r="G53" i="1"/>
  <c r="G51" i="1"/>
  <c r="G50" i="1"/>
  <c r="G46" i="1"/>
  <c r="G43" i="1"/>
  <c r="G41" i="1"/>
  <c r="G40" i="1"/>
  <c r="G39" i="1"/>
  <c r="G37" i="1"/>
  <c r="G36" i="1"/>
  <c r="G35" i="1"/>
  <c r="G34" i="1"/>
  <c r="G32" i="1"/>
  <c r="G31" i="1"/>
  <c r="G29" i="1"/>
  <c r="G28" i="1"/>
  <c r="G27" i="1"/>
  <c r="G26" i="1"/>
  <c r="G25" i="1"/>
  <c r="G24" i="1"/>
  <c r="G23" i="1"/>
  <c r="G22" i="1"/>
  <c r="G21" i="1"/>
  <c r="G19" i="1"/>
  <c r="G17" i="1"/>
  <c r="G16" i="1"/>
  <c r="G15" i="1"/>
  <c r="G14" i="1"/>
  <c r="G13" i="1"/>
  <c r="G12" i="1"/>
  <c r="G10" i="1"/>
  <c r="G70" i="1" l="1"/>
  <c r="E23" i="10" l="1"/>
  <c r="E22" i="10"/>
  <c r="F22" i="10" s="1"/>
  <c r="E21" i="10"/>
  <c r="F21" i="10" s="1"/>
  <c r="E20" i="10"/>
  <c r="F20" i="10" s="1"/>
  <c r="E19" i="10"/>
  <c r="F19" i="10" s="1"/>
  <c r="F17" i="10"/>
  <c r="F16" i="10"/>
  <c r="E15" i="10"/>
  <c r="F15" i="10" s="1"/>
  <c r="E14" i="10"/>
  <c r="F14" i="10" s="1"/>
  <c r="E13" i="10"/>
  <c r="F12" i="10"/>
  <c r="F11" i="10"/>
  <c r="F10" i="10"/>
  <c r="F9" i="10"/>
  <c r="F27" i="7"/>
  <c r="F26" i="7"/>
  <c r="F25" i="7"/>
  <c r="F24" i="7"/>
  <c r="F20" i="7"/>
  <c r="F14" i="7"/>
  <c r="F13" i="7"/>
  <c r="F12" i="7"/>
  <c r="F11" i="7"/>
  <c r="F10" i="7"/>
  <c r="F28" i="7" s="1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E22" i="3"/>
  <c r="D22" i="3"/>
  <c r="C22" i="3"/>
  <c r="F28" i="4" l="1"/>
  <c r="F23" i="10"/>
  <c r="E26" i="10"/>
  <c r="F13" i="10"/>
  <c r="F22" i="3"/>
  <c r="F26" i="10" l="1"/>
</calcChain>
</file>

<file path=xl/sharedStrings.xml><?xml version="1.0" encoding="utf-8"?>
<sst xmlns="http://schemas.openxmlformats.org/spreadsheetml/2006/main" count="635" uniqueCount="258">
  <si>
    <t>Համայնքային ենթակայության  ՀՈԱԿ-ի  անվանումը</t>
  </si>
  <si>
    <t>Հ/հ</t>
  </si>
  <si>
    <t>ՊԱՇՏՈՆՆԵՐԻ ԱՆՎԱՆՈՒՄԸ</t>
  </si>
  <si>
    <t>ՀԱՍՏԻՔԱՅԻՆ ՄԻԱՎՈՐԸ</t>
  </si>
  <si>
    <t>ՊԱՇՏՈՆԱՅԻՆ ԴՐՈՒՅՔԱՉԱՓԵՐԸ /ՀՀ դրամով/</t>
  </si>
  <si>
    <t>բարձր լեռնային  /ՀՀ դրամով/</t>
  </si>
  <si>
    <t>Ընդամենը աշխատավարձի ֆոնդ /ՀՀ դրամով/</t>
  </si>
  <si>
    <t>Ծննդյան տարեթիվ</t>
  </si>
  <si>
    <t>ՏÝûñ»Ý</t>
  </si>
  <si>
    <t>÷áËïÝûñ»Ý</t>
  </si>
  <si>
    <t>àôëÙ³ëí³ñ</t>
  </si>
  <si>
    <t>Հ³ßí³å³Ñ</t>
  </si>
  <si>
    <t>Գործավար</t>
  </si>
  <si>
    <t>ՏÝï»ëí³ñ</t>
  </si>
  <si>
    <t>Լ³µ³ñ³Ýï</t>
  </si>
  <si>
    <t>Ñ³Ù³Ï.ûå»ñ³ïáñ</t>
  </si>
  <si>
    <t>Էլեկտրիկ</t>
  </si>
  <si>
    <t>Դ³ë³ïáõ</t>
  </si>
  <si>
    <t>Ð³Ý¹»ñÓ³å³Ñ</t>
  </si>
  <si>
    <t>Ð³í³ù³ñ³ñ</t>
  </si>
  <si>
    <t>Ընդամենը</t>
  </si>
  <si>
    <t>îÝûñ»Ýª</t>
  </si>
  <si>
    <t>üÇÝ.µ³ÅÝÇ å»ïª</t>
  </si>
  <si>
    <t>ä. äáÕáëÛ³Ý</t>
  </si>
  <si>
    <t xml:space="preserve">Համայնքային ենթակայության  ՀՈԱԿ-ի  անվանումը </t>
  </si>
  <si>
    <t>Պաշտոնների անվանումը</t>
  </si>
  <si>
    <t>Հաստիքային միավորը</t>
  </si>
  <si>
    <t>Պաշտոնային Դրույքաչափը /ՀՀ դրամով/</t>
  </si>
  <si>
    <t>Բարձր լեռնային  /ՀՀ դրամով/</t>
  </si>
  <si>
    <t>Բաժնի պետ</t>
  </si>
  <si>
    <t>Վարորդ</t>
  </si>
  <si>
    <t>Հավաքարար</t>
  </si>
  <si>
    <t>Տնօրեն՝</t>
  </si>
  <si>
    <t>Հաշվապահ՝</t>
  </si>
  <si>
    <t>Տնօրեն</t>
  </si>
  <si>
    <t>Հաշվապահ</t>
  </si>
  <si>
    <t>Ուսմասվար</t>
  </si>
  <si>
    <t>Մարզիչ</t>
  </si>
  <si>
    <t>Հանդերձապահ</t>
  </si>
  <si>
    <t>Պահակ</t>
  </si>
  <si>
    <t>Տնտեսվար</t>
  </si>
  <si>
    <t>Օպերատոր</t>
  </si>
  <si>
    <t>փոխ տնօրեն</t>
  </si>
  <si>
    <t>մեթոդիստ</t>
  </si>
  <si>
    <t>Մանկավարժ</t>
  </si>
  <si>
    <t>Գեղմասվար</t>
  </si>
  <si>
    <t>Մեթոդիստ</t>
  </si>
  <si>
    <t>Ժող ստե,խմբ,ղեկ</t>
  </si>
  <si>
    <t>Խմբավար</t>
  </si>
  <si>
    <t>Երգչուհի</t>
  </si>
  <si>
    <t>Պարուսույց</t>
  </si>
  <si>
    <t>Երաժիշտ</t>
  </si>
  <si>
    <t>Դիզայներ</t>
  </si>
  <si>
    <t>Բուժ քույր</t>
  </si>
  <si>
    <t>Նկարիչ</t>
  </si>
  <si>
    <t>Այգեպան</t>
  </si>
  <si>
    <t>Դաստիրակ</t>
  </si>
  <si>
    <t>Դաստիրակի օգնական</t>
  </si>
  <si>
    <t>Եարժիշտական Դաստ,</t>
  </si>
  <si>
    <t>Խոհարար</t>
  </si>
  <si>
    <t>Խոհարար օգնական</t>
  </si>
  <si>
    <t>Դերձակ</t>
  </si>
  <si>
    <t>Հոգեբան</t>
  </si>
  <si>
    <t>Վարդենիս քաղաքի  ,,ԹԻՎ-1 Մանկական Երաժշտական Դպրոց ,, ՀՈԱԿ</t>
  </si>
  <si>
    <t>îÝûñ»Ý</t>
  </si>
  <si>
    <t>Ð³ßí³å³Ñ</t>
  </si>
  <si>
    <t xml:space="preserve">îÝï»ëí³ñ </t>
  </si>
  <si>
    <t>¶áñÍ³í³ñ</t>
  </si>
  <si>
    <t>¶ñ³¹³ñ³Ý³í³ñ</t>
  </si>
  <si>
    <t>¸³ë³ïáõ</t>
  </si>
  <si>
    <t>ä³Ñ³Ï</t>
  </si>
  <si>
    <t>Վարդենիս քաղաքի  ,,ԹԻՎ-2 Մանկական Երաժշտական Դպրոց ,, ՀՈԱԿ</t>
  </si>
  <si>
    <t>¸³ßÝ³Ùáõñ  É³ñáÕ</t>
  </si>
  <si>
    <t xml:space="preserve"> Պ³Ñ³Ï</t>
  </si>
  <si>
    <t>Ðá·»µ³Ý</t>
  </si>
  <si>
    <t xml:space="preserve">Համայնքային ենթակայության  բյուջետային հիմնարկի անվանումը  </t>
  </si>
  <si>
    <t xml:space="preserve">              Վարդենիսի  քաղաքի    ,,Քաղաքային   Գրադարան ,, ԵԲՀ</t>
  </si>
  <si>
    <t>²í³· ·ñ³¹³ñ³Ý³í³ñ</t>
  </si>
  <si>
    <t xml:space="preserve">              Վարդենիսի  քաղաքի    ,,Մանկական   Գրադարան ,, ԵԲՀ</t>
  </si>
  <si>
    <t>Î³½Ù³ñ³ñ</t>
  </si>
  <si>
    <t>Ֆին. Բաժնի պետª</t>
  </si>
  <si>
    <t>փոխտնօրեն</t>
  </si>
  <si>
    <t>Անու,Ազգանուն,Հայրանուն</t>
  </si>
  <si>
    <t>Համայնքի ղեկավարի դրույքաչափի  համեմատ ( % -ային արտահյտությամբ)</t>
  </si>
  <si>
    <t>Համայնքի ղեկավարի տեղակալ</t>
  </si>
  <si>
    <t>Մկրտչյան Կարեն Վիկտորի</t>
  </si>
  <si>
    <t>Համայնքի ղեկավարի Խորհրդական</t>
  </si>
  <si>
    <t>Բարսեղյան Խաչատուր Ռազմիկի</t>
  </si>
  <si>
    <t>Համայնքի ղեկավարի օգնական</t>
  </si>
  <si>
    <t>Խաչատրյան Արկադի Ռուբենի</t>
  </si>
  <si>
    <t>Վարչական ղեկավար Ն,Շորժա</t>
  </si>
  <si>
    <t>Մինասյան Էդիկ  Հայկարամի</t>
  </si>
  <si>
    <t>Վարչական ղեկավար Վ,Շորժա</t>
  </si>
  <si>
    <t>Երանոսյան  Արտեմ  Վրեժի</t>
  </si>
  <si>
    <t>Շաբոյան  Արտյոմ  Սևակի</t>
  </si>
  <si>
    <t>ՀԱՄԱՅՆՔԱՅԻՆ ԾԱՌԱՅՈՒԹՅԱՆ ՊԱՇՏՈՆՆԵՐ</t>
  </si>
  <si>
    <t>Աշխատակազմի քարտուղար</t>
  </si>
  <si>
    <t>Զարոյան  Կամո  Ռազմիկի</t>
  </si>
  <si>
    <t xml:space="preserve">Ֆինանսատնտեսագիտական, եկամուտների հաշվառման և հավաքագրման, ծրագրերի կազմման և համակարգման բաժին
</t>
  </si>
  <si>
    <t>Պողոսյան  Պավլիկ  Ռազմիկի</t>
  </si>
  <si>
    <t>Գլխ մասնագետ</t>
  </si>
  <si>
    <t>Առաջատար մասնագետ</t>
  </si>
  <si>
    <t>Մնացականյան Գուրգեն Լիպարիտի</t>
  </si>
  <si>
    <t xml:space="preserve">Գևորգյան Վարդան Սեյրանի </t>
  </si>
  <si>
    <t>Թովմասյան Կամո Օնիկի</t>
  </si>
  <si>
    <t>Ղազարյան Հարություն Վալոդյայի</t>
  </si>
  <si>
    <t>Երկրորդ կարգի մասնագետ</t>
  </si>
  <si>
    <t>Բադեյան Ռազմիկ Անդրանիկի</t>
  </si>
  <si>
    <t>Երանոսյան Մարա Սեյրանի</t>
  </si>
  <si>
    <t xml:space="preserve">  Քաղաքաշինության, բնապահպանության, գյուղատնտեսության և հողի վերահսկողության բաժին </t>
  </si>
  <si>
    <t>Աբգարյան Աբգար Ֆիրդուսի</t>
  </si>
  <si>
    <t>Գլխ,մասնագետ</t>
  </si>
  <si>
    <t>Սաղաթելյան Աշոտ Լիպարիտի</t>
  </si>
  <si>
    <t>Մարգարյան Արտակ Յուրիկի</t>
  </si>
  <si>
    <t>Զարոյան Հրանտ Արամի</t>
  </si>
  <si>
    <t>Առաջին կարգի մասնագետ</t>
  </si>
  <si>
    <t>Անտոնյան Վարդան Ռոբերտի</t>
  </si>
  <si>
    <t>2-րդ կարգի մասնագետ</t>
  </si>
  <si>
    <t>Հակոբյան Մարտին Մարտիկի</t>
  </si>
  <si>
    <t xml:space="preserve">  ÎñÃáõÃÛ³Ý,Ùß³ÏáõÛÃÇ,ëåáñïÇ,»ñÇï³ë³ñ¹áõÃÛ³Ý ¨ ëáóÇ³É³Ï³Ý ³ç³ÏóáõÃÛ³Ý µ³ÅÇÝ </t>
  </si>
  <si>
    <t>Ասատրյան Կարինե Երեմի</t>
  </si>
  <si>
    <t>Գլխավոր Մասնագետ</t>
  </si>
  <si>
    <t xml:space="preserve">Ղարիբյան Մարինե Անդրանիկի </t>
  </si>
  <si>
    <t>Կարապետյան Ջուլետա Ժորայի</t>
  </si>
  <si>
    <t>Բուդոյան Լուսինե Թաթուլի</t>
  </si>
  <si>
    <t>Քաղաքացիական կացության ակտերի գրանցման Վարդենիսի տարածքային բաժին</t>
  </si>
  <si>
    <t>Երանոսյան  Խաչատուր  Արտեմի</t>
  </si>
  <si>
    <t>ԱՇԽԱՏԱԿԱԶՄ</t>
  </si>
  <si>
    <t>Գլխավոր մասնագետ-իրավաբան</t>
  </si>
  <si>
    <t xml:space="preserve">Հարությունյան Լևոն Լյուդվիկի </t>
  </si>
  <si>
    <t>Առաջատար մասնագտ</t>
  </si>
  <si>
    <t>Հովհաննիսյան Սուսաննա Ալբերտի</t>
  </si>
  <si>
    <t>Առաջատար մասնագետ Այրք</t>
  </si>
  <si>
    <t xml:space="preserve">Զարոյան Մարտիկ Ռազմիկի  </t>
  </si>
  <si>
    <t>Առաջատար մասնագետ Վ,Շորժա</t>
  </si>
  <si>
    <t xml:space="preserve"> Մադոյան Աշոտ   Հրանտի                                      </t>
  </si>
  <si>
    <t>Առաջատար մասնագետ Ն,Շորժա</t>
  </si>
  <si>
    <t xml:space="preserve"> Երանոսյանի  Նարինե Ավետիքի                   </t>
  </si>
  <si>
    <t>Կոմունալ սպասարկող ավագ</t>
  </si>
  <si>
    <t xml:space="preserve">Սարգսյան Լևոն Հրանտի </t>
  </si>
  <si>
    <t>Կոմունալ սպասարկող</t>
  </si>
  <si>
    <t>Գևորգյան Մանվել Խաչիկի</t>
  </si>
  <si>
    <t>Կարապետյան Անահիտ Ապրեսի</t>
  </si>
  <si>
    <t>տնտեսվար</t>
  </si>
  <si>
    <t>Սահակյան Գեղամ Ասատուրի</t>
  </si>
  <si>
    <t>Գևորգյան Ռուբերտ Ռազմիկի</t>
  </si>
  <si>
    <t>Շաբոյան Ռուզաննա Միշայի</t>
  </si>
  <si>
    <t>Սարգսյան Ռոմիկ Գուրգենի</t>
  </si>
  <si>
    <t>Խաչատրյան Հովհաննես Գևորգի</t>
  </si>
  <si>
    <t>Դարբինյան Բաբկեն Գրիշայի</t>
  </si>
  <si>
    <t>Անասնաբույժ</t>
  </si>
  <si>
    <t>Բարսեղյան  Աշոտ Սարիբեկի</t>
  </si>
  <si>
    <t>Ֆին. բաժ. պետ.ª</t>
  </si>
  <si>
    <t>Գլխ.հաշվ</t>
  </si>
  <si>
    <t>Աշխ.կազմ</t>
  </si>
  <si>
    <t>Հարդարող բանվոր</t>
  </si>
  <si>
    <t>Ներկարար  բանվոր</t>
  </si>
  <si>
    <t>Հյուսն բանվոր</t>
  </si>
  <si>
    <t xml:space="preserve">բանվոր </t>
  </si>
  <si>
    <t>վարորդ</t>
  </si>
  <si>
    <t>բանվոր</t>
  </si>
  <si>
    <t xml:space="preserve">             ä. äáÕáëÛ³Ý</t>
  </si>
  <si>
    <t xml:space="preserve">Ð³ßí³å³Ñª    </t>
  </si>
  <si>
    <t xml:space="preserve">        Ն. Կարապետյան</t>
  </si>
  <si>
    <t xml:space="preserve">Անուն ,Ազգանուն </t>
  </si>
  <si>
    <t xml:space="preserve">   Անուն ,Ազգանուն </t>
  </si>
  <si>
    <t>Բարձր լեռնային /ՀՀ դրամով/</t>
  </si>
  <si>
    <t xml:space="preserve">                                         Վարդենիսի թիվ 1 մարզադպրոց ՀՈԱԿ</t>
  </si>
  <si>
    <t xml:space="preserve">                                                                Վարդենիսի Քաղաքային մարզադպրոց ՀՈԱԿ</t>
  </si>
  <si>
    <t xml:space="preserve">                                                                             Վարդենիսի թիվ 1 մանկապարտեզ ՀՈԱԿ</t>
  </si>
  <si>
    <t xml:space="preserve">                                Ֆին. Բաժնի պետª</t>
  </si>
  <si>
    <t xml:space="preserve">                                                                                    Վարդենիսի թիվ 2-րդ մանկապարտեզ ՀՈԱԿ</t>
  </si>
  <si>
    <t xml:space="preserve">                           Ֆին. Բաժնի պետª</t>
  </si>
  <si>
    <t>&lt;&lt;Վարդենիսի   Կ. Կարապետյանի անվան    Մանկական Գեղարվեստի Դպրոց&gt;&gt;  ՀՈԱԿ</t>
  </si>
  <si>
    <t>ՎԱՐԴԵՆԻՍԻ    ՀԱՄԱՅՆՔԱՊԵՏԱՐԱՆ</t>
  </si>
  <si>
    <t>Վարչական Ղեկավար գ.Այրք</t>
  </si>
  <si>
    <t xml:space="preserve">   </t>
  </si>
  <si>
    <t xml:space="preserve">                                                                                                                                       </t>
  </si>
  <si>
    <t xml:space="preserve">                       </t>
  </si>
  <si>
    <t xml:space="preserve">                                                                     </t>
  </si>
  <si>
    <t xml:space="preserve"> Անուն Ազգանուն </t>
  </si>
  <si>
    <t>¸³ßÝ³Ùáõñ É³ñáÕ</t>
  </si>
  <si>
    <t xml:space="preserve"> Անուն Ազգանուն</t>
  </si>
  <si>
    <t xml:space="preserve"> Ստորագրություն</t>
  </si>
  <si>
    <t xml:space="preserve">      Ստորագրություն             Անուն ,Ազգանուն</t>
  </si>
  <si>
    <t xml:space="preserve">          Ստորագրություն         Անուն ,Ազգանուն</t>
  </si>
  <si>
    <t xml:space="preserve">                             Ստորագրություն      Անուն ,Ազգանուն                       </t>
  </si>
  <si>
    <t xml:space="preserve">  Ստորագրություն</t>
  </si>
  <si>
    <t xml:space="preserve">                            Ստորագրություն         Անուն ,Ազգանուն</t>
  </si>
  <si>
    <t>Բանվոր</t>
  </si>
  <si>
    <t>¸³ëË»Ï</t>
  </si>
  <si>
    <t>Ä³Ù»ñÇ ù³Ý³Ï</t>
  </si>
  <si>
    <t>Ä³Ù³í×³ñ</t>
  </si>
  <si>
    <t>Սիմոնյան Անի Կամոյի</t>
  </si>
  <si>
    <t>ՀԱՅԵՑՈՂԱԿԱՆ ՊԱՇՏՈՆՆԵՐ</t>
  </si>
  <si>
    <t>ՔԱՂԱՔԱԿԱՆ  ՊԱՇՏՈՆՆԵՐ</t>
  </si>
  <si>
    <t>Գրիգորյան Սեյրան Հայկազի</t>
  </si>
  <si>
    <t>Ասլանյան Կարեն Երվանդի</t>
  </si>
  <si>
    <t>Բարսեղյան Քնարիկ Ադիբեկի</t>
  </si>
  <si>
    <t>Գրիգորյան Գարիկ Սեյարանի</t>
  </si>
  <si>
    <t>Ա. Մելքոնյան</t>
  </si>
  <si>
    <t>Մելքոնյան Արամ Արմենի</t>
  </si>
  <si>
    <r>
      <rPr>
        <b/>
        <i/>
        <sz val="12"/>
        <color indexed="8"/>
        <rFont val="Arial LatArm"/>
        <family val="2"/>
      </rPr>
      <t xml:space="preserve">       Վարդենիս համայնքի ավագանու   </t>
    </r>
    <r>
      <rPr>
        <b/>
        <i/>
        <sz val="14"/>
        <color indexed="8"/>
        <rFont val="Arial LatArm"/>
        <family val="2"/>
      </rPr>
      <t xml:space="preserve">                 </t>
    </r>
  </si>
  <si>
    <t>Օտար լեզվի մասնագետ</t>
  </si>
  <si>
    <t>հավելված --2</t>
  </si>
  <si>
    <r>
      <rPr>
        <b/>
        <i/>
        <sz val="12"/>
        <color indexed="8"/>
        <rFont val="Arial LatArm"/>
        <family val="2"/>
      </rPr>
      <t xml:space="preserve">Վարդենիս համայնքի ավագանու   </t>
    </r>
    <r>
      <rPr>
        <b/>
        <i/>
        <sz val="14"/>
        <color indexed="8"/>
        <rFont val="Arial LatArm"/>
        <family val="2"/>
      </rPr>
      <t xml:space="preserve">                 </t>
    </r>
  </si>
  <si>
    <t>Ձայնային օպերատօր</t>
  </si>
  <si>
    <t>Փականակագործ</t>
  </si>
  <si>
    <t xml:space="preserve">                          Վարդենիս քաղաքի Մհեր Մկրտչյանի անվան մշակույթի պալատ ՀՈԱԿ</t>
  </si>
  <si>
    <t>Ծրագրերի զարգացման պատասխանատու</t>
  </si>
  <si>
    <t>բուժ.քույր</t>
  </si>
  <si>
    <t>Դաստիրակ օգնական</t>
  </si>
  <si>
    <t xml:space="preserve"> </t>
  </si>
  <si>
    <t xml:space="preserve">                                                    Ստորագրություն                                   Անուն ,Ազգանուն                               </t>
  </si>
  <si>
    <t>Ներքին  աուդիտի բաժին</t>
  </si>
  <si>
    <t xml:space="preserve">Համայնքի ղեկավար </t>
  </si>
  <si>
    <t xml:space="preserve">  Վարդենիս   Համայնքի ղեկավար`</t>
  </si>
  <si>
    <t xml:space="preserve">               Ստորագրություն                Անուն ,Ազգանուն</t>
  </si>
  <si>
    <t xml:space="preserve">       Ա. Հովհաննիսյան</t>
  </si>
  <si>
    <t xml:space="preserve">    Ստորագյություն         Անուն ,Ազգանուն </t>
  </si>
  <si>
    <t xml:space="preserve">              Վարդենիս           համայնքի ղեկավար՝</t>
  </si>
  <si>
    <t xml:space="preserve">Վարդենիս համայնքի ավագանու                    </t>
  </si>
  <si>
    <t xml:space="preserve">                    Ստորագրություն   Անուն, Ազգանուն </t>
  </si>
  <si>
    <r>
      <rPr>
        <b/>
        <i/>
        <sz val="12"/>
        <color indexed="8"/>
        <rFont val="Arial LatArm"/>
        <family val="2"/>
      </rPr>
      <t xml:space="preserve">  Վարդենիս համայնքի ավագանու   </t>
    </r>
    <r>
      <rPr>
        <b/>
        <i/>
        <sz val="14"/>
        <color indexed="8"/>
        <rFont val="Arial LatArm"/>
        <family val="2"/>
      </rPr>
      <t xml:space="preserve">                 </t>
    </r>
  </si>
  <si>
    <t xml:space="preserve">                   Հաշվապահ՝</t>
  </si>
  <si>
    <t xml:space="preserve">                                                                                   </t>
  </si>
  <si>
    <r>
      <rPr>
        <b/>
        <i/>
        <sz val="12"/>
        <color indexed="8"/>
        <rFont val="Arial LatArm"/>
        <family val="2"/>
      </rPr>
      <t xml:space="preserve">      </t>
    </r>
    <r>
      <rPr>
        <b/>
        <i/>
        <u/>
        <sz val="12"/>
        <color indexed="8"/>
        <rFont val="Arial LatArm"/>
        <family val="2"/>
      </rPr>
      <t>Ֆին. Բաժնի պետª</t>
    </r>
  </si>
  <si>
    <t xml:space="preserve">                         Ա. Մելքոնյան</t>
  </si>
  <si>
    <t xml:space="preserve">                                       Ստորագրություն     Անուն ,Ազգանուն</t>
  </si>
  <si>
    <t>Ստորագրություն</t>
  </si>
  <si>
    <t xml:space="preserve">Վարդենիս համայնքի ավագանու </t>
  </si>
  <si>
    <t xml:space="preserve">    Վարդենիսի Կոմունալ տնտեսություն և բարեկարգում ՀՈԱԿ </t>
  </si>
  <si>
    <t>անուն Ազգանուն</t>
  </si>
  <si>
    <t>Տեխնիկական  սպասարկում  իրականացնող  անձնակազմ</t>
  </si>
  <si>
    <t xml:space="preserve">  Գլխավոր մասնագետ- տնտեսական զարգացման պատասխանատու</t>
  </si>
  <si>
    <t>Հավելված 2</t>
  </si>
  <si>
    <t>Վարդենիս համայնքի ավագանու</t>
  </si>
  <si>
    <t>Պաշտոնը</t>
  </si>
  <si>
    <t>Պաշտոնային դրույքաչափ</t>
  </si>
  <si>
    <t>Ð³Ù³Ï³ñ·ã³ÛÇÝ ûå»ñ³ïáñ</t>
  </si>
  <si>
    <t>Ֆî. Բաժնի պետª</t>
  </si>
  <si>
    <t xml:space="preserve"> Ստորագրություն        Անուն ,Ազգանուն</t>
  </si>
  <si>
    <t xml:space="preserve">                                                             Վարդենիսի թիվ 3-րդ մանկապարտեզ ՀՈԱԿ</t>
  </si>
  <si>
    <t xml:space="preserve">Դաստիրակ </t>
  </si>
  <si>
    <t>Եարժշտական ղեկավար</t>
  </si>
  <si>
    <t xml:space="preserve">Խոհարար  </t>
  </si>
  <si>
    <t>Խոհարարի օգնական</t>
  </si>
  <si>
    <t>օժանդակ բանվոր</t>
  </si>
  <si>
    <t>Լվացարար</t>
  </si>
  <si>
    <t>Լոգոպեդ</t>
  </si>
  <si>
    <t>Ֆիզ.հրահ</t>
  </si>
  <si>
    <t>Փոխ.դաստիառակ</t>
  </si>
  <si>
    <t xml:space="preserve">         Ստորագրություն         Անուն ,Ազգանուն</t>
  </si>
  <si>
    <t>20.05. 2019թ.  N 46-Ա որոշման</t>
  </si>
  <si>
    <t xml:space="preserve"> 20.05. 2019թ.  N 46-Ա որոշման</t>
  </si>
  <si>
    <t xml:space="preserve">Առաջին կարգի մասնագետ </t>
  </si>
  <si>
    <t>Առաջատար մասնագետ - սոցիալական աշխատող</t>
  </si>
  <si>
    <t>Փոխ.դաÛ³Ï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</si>
</sst>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0">
    <font>
      <sz val="11"/>
      <color theme="1"/>
      <name val="Calibri"/>
      <family val="2"/>
      <scheme val="minor"/>
    </font>
    <font>
      <sz val="11"/>
      <color indexed="8"/>
      <name val="Arial LatArm"/>
      <family val="2"/>
    </font>
    <font>
      <b/>
      <i/>
      <sz val="14"/>
      <color indexed="8"/>
      <name val="Arial LatArm"/>
      <family val="2"/>
    </font>
    <font>
      <sz val="12"/>
      <color indexed="8"/>
      <name val="Arial LatArm"/>
      <family val="2"/>
    </font>
    <font>
      <b/>
      <i/>
      <sz val="11"/>
      <color indexed="8"/>
      <name val="Arial LatArm"/>
      <family val="2"/>
    </font>
    <font>
      <sz val="12"/>
      <color theme="1"/>
      <name val="Calibri"/>
      <family val="2"/>
      <scheme val="minor"/>
    </font>
    <font>
      <b/>
      <i/>
      <sz val="14"/>
      <color indexed="8"/>
      <name val="GHEA Grapalat"/>
      <family val="3"/>
    </font>
    <font>
      <sz val="11"/>
      <color indexed="8"/>
      <name val="GHEA Grapalat"/>
      <family val="3"/>
    </font>
    <font>
      <b/>
      <sz val="12"/>
      <color indexed="8"/>
      <name val="Arial LatArm"/>
      <family val="2"/>
    </font>
    <font>
      <b/>
      <i/>
      <sz val="12"/>
      <color indexed="8"/>
      <name val="Arial LatArm"/>
      <family val="2"/>
    </font>
    <font>
      <sz val="12"/>
      <color theme="1"/>
      <name val="Arial LatArm"/>
      <family val="2"/>
    </font>
    <font>
      <b/>
      <i/>
      <sz val="12"/>
      <color theme="1"/>
      <name val="Arial LatArm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i/>
      <sz val="14"/>
      <color indexed="8"/>
      <name val="Arial LatArm"/>
      <family val="2"/>
    </font>
    <font>
      <i/>
      <sz val="12"/>
      <color theme="1"/>
      <name val="Calibri"/>
      <family val="2"/>
      <scheme val="minor"/>
    </font>
    <font>
      <i/>
      <sz val="12"/>
      <color indexed="8"/>
      <name val="Arial LatArm"/>
      <family val="2"/>
    </font>
    <font>
      <i/>
      <sz val="12"/>
      <color theme="1"/>
      <name val="Arial LatArm"/>
      <family val="2"/>
    </font>
    <font>
      <b/>
      <i/>
      <sz val="13"/>
      <color theme="1"/>
      <name val="Arial LatArm"/>
      <family val="2"/>
    </font>
    <font>
      <b/>
      <i/>
      <sz val="14"/>
      <color theme="1"/>
      <name val="Arial LatArm"/>
      <family val="2"/>
    </font>
    <font>
      <b/>
      <i/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2"/>
      <name val="Arial LatArm"/>
      <family val="2"/>
    </font>
    <font>
      <i/>
      <sz val="11"/>
      <color indexed="8"/>
      <name val="Arial LatArm"/>
      <family val="2"/>
    </font>
    <font>
      <i/>
      <sz val="11"/>
      <name val="Arial LatArm"/>
      <family val="2"/>
    </font>
    <font>
      <b/>
      <i/>
      <u/>
      <sz val="14"/>
      <color indexed="8"/>
      <name val="Arial LatArm"/>
      <family val="2"/>
    </font>
    <font>
      <i/>
      <sz val="11"/>
      <color theme="1"/>
      <name val="Arial LatArm"/>
      <family val="2"/>
    </font>
    <font>
      <i/>
      <sz val="14"/>
      <color theme="1"/>
      <name val="Arial LatArm"/>
      <family val="2"/>
    </font>
    <font>
      <b/>
      <i/>
      <sz val="10"/>
      <color theme="1"/>
      <name val="Calibri"/>
      <family val="2"/>
      <scheme val="minor"/>
    </font>
    <font>
      <b/>
      <i/>
      <sz val="10"/>
      <color indexed="8"/>
      <name val="Arial LatArm"/>
      <family val="2"/>
    </font>
    <font>
      <b/>
      <i/>
      <sz val="10"/>
      <color theme="1"/>
      <name val="Calibri"/>
      <family val="2"/>
      <charset val="204"/>
      <scheme val="minor"/>
    </font>
    <font>
      <sz val="14"/>
      <color theme="1"/>
      <name val="Arial LatArm"/>
      <family val="2"/>
    </font>
    <font>
      <b/>
      <i/>
      <sz val="12"/>
      <color indexed="8"/>
      <name val="GHEA Grapalat"/>
      <family val="3"/>
    </font>
    <font>
      <b/>
      <i/>
      <u/>
      <sz val="12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2"/>
      <color indexed="8"/>
      <name val="Arial LatArm"/>
      <family val="2"/>
    </font>
    <font>
      <sz val="10"/>
      <color indexed="8"/>
      <name val="Arial LatArm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56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0" borderId="0" xfId="0" applyFont="1" applyAlignment="1"/>
    <xf numFmtId="0" fontId="4" fillId="0" borderId="3" xfId="0" applyFont="1" applyBorder="1"/>
    <xf numFmtId="0" fontId="4" fillId="0" borderId="7" xfId="0" applyFont="1" applyBorder="1"/>
    <xf numFmtId="0" fontId="1" fillId="0" borderId="8" xfId="0" applyFont="1" applyBorder="1"/>
    <xf numFmtId="0" fontId="1" fillId="0" borderId="8" xfId="0" applyFont="1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3" fillId="0" borderId="0" xfId="0" applyFont="1"/>
    <xf numFmtId="0" fontId="9" fillId="0" borderId="3" xfId="0" applyFont="1" applyBorder="1"/>
    <xf numFmtId="0" fontId="9" fillId="0" borderId="7" xfId="0" applyFont="1" applyBorder="1"/>
    <xf numFmtId="0" fontId="9" fillId="0" borderId="3" xfId="0" applyFont="1" applyBorder="1" applyAlignment="1"/>
    <xf numFmtId="0" fontId="9" fillId="0" borderId="15" xfId="0" applyFont="1" applyBorder="1"/>
    <xf numFmtId="0" fontId="1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9" fillId="0" borderId="12" xfId="0" applyFont="1" applyBorder="1"/>
    <xf numFmtId="0" fontId="4" fillId="0" borderId="0" xfId="0" applyFont="1"/>
    <xf numFmtId="0" fontId="4" fillId="0" borderId="0" xfId="0" applyFont="1" applyBorder="1" applyAlignment="1"/>
    <xf numFmtId="0" fontId="12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9" fillId="0" borderId="0" xfId="0" applyFont="1" applyBorder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/>
    </xf>
    <xf numFmtId="0" fontId="13" fillId="0" borderId="0" xfId="0" applyFont="1" applyBorder="1"/>
    <xf numFmtId="0" fontId="9" fillId="0" borderId="1" xfId="0" applyFont="1" applyBorder="1" applyAlignment="1"/>
    <xf numFmtId="0" fontId="9" fillId="0" borderId="0" xfId="0" applyFont="1" applyBorder="1"/>
    <xf numFmtId="0" fontId="13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Alignment="1">
      <alignment horizontal="left"/>
    </xf>
    <xf numFmtId="0" fontId="9" fillId="0" borderId="8" xfId="0" applyFont="1" applyBorder="1"/>
    <xf numFmtId="0" fontId="9" fillId="0" borderId="8" xfId="0" applyFont="1" applyFill="1" applyBorder="1"/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5" fillId="0" borderId="0" xfId="0" applyFont="1"/>
    <xf numFmtId="0" fontId="17" fillId="0" borderId="0" xfId="0" applyFont="1"/>
    <xf numFmtId="0" fontId="9" fillId="0" borderId="2" xfId="0" applyFont="1" applyBorder="1" applyAlignment="1">
      <alignment horizontal="center" vertical="center" wrapText="1"/>
    </xf>
    <xf numFmtId="0" fontId="17" fillId="0" borderId="3" xfId="0" applyFont="1" applyBorder="1"/>
    <xf numFmtId="0" fontId="17" fillId="0" borderId="0" xfId="0" applyFont="1" applyAlignment="1">
      <alignment horizontal="left"/>
    </xf>
    <xf numFmtId="0" fontId="18" fillId="0" borderId="4" xfId="0" applyFont="1" applyBorder="1"/>
    <xf numFmtId="0" fontId="17" fillId="0" borderId="0" xfId="0" applyFont="1" applyAlignment="1">
      <alignment horizontal="center"/>
    </xf>
    <xf numFmtId="0" fontId="17" fillId="0" borderId="3" xfId="0" applyFont="1" applyBorder="1" applyAlignment="1">
      <alignment horizontal="center"/>
    </xf>
    <xf numFmtId="0" fontId="10" fillId="0" borderId="0" xfId="0" applyFont="1"/>
    <xf numFmtId="0" fontId="19" fillId="0" borderId="0" xfId="0" applyFont="1"/>
    <xf numFmtId="0" fontId="9" fillId="0" borderId="24" xfId="0" applyFont="1" applyBorder="1" applyAlignment="1">
      <alignment horizontal="center" vertical="center" wrapText="1"/>
    </xf>
    <xf numFmtId="0" fontId="19" fillId="0" borderId="4" xfId="0" applyFont="1" applyBorder="1"/>
    <xf numFmtId="0" fontId="19" fillId="0" borderId="18" xfId="0" applyFont="1" applyBorder="1"/>
    <xf numFmtId="0" fontId="19" fillId="0" borderId="3" xfId="0" applyFont="1" applyBorder="1"/>
    <xf numFmtId="0" fontId="9" fillId="0" borderId="13" xfId="0" applyFont="1" applyBorder="1"/>
    <xf numFmtId="0" fontId="19" fillId="0" borderId="5" xfId="0" applyFont="1" applyBorder="1"/>
    <xf numFmtId="0" fontId="19" fillId="0" borderId="26" xfId="0" applyFont="1" applyBorder="1"/>
    <xf numFmtId="0" fontId="19" fillId="0" borderId="6" xfId="0" applyFont="1" applyBorder="1"/>
    <xf numFmtId="0" fontId="19" fillId="0" borderId="10" xfId="0" applyFont="1" applyBorder="1"/>
    <xf numFmtId="0" fontId="19" fillId="0" borderId="0" xfId="0" applyFont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7" xfId="0" applyFont="1" applyBorder="1"/>
    <xf numFmtId="0" fontId="19" fillId="0" borderId="7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23" fillId="0" borderId="0" xfId="0" applyFont="1"/>
    <xf numFmtId="0" fontId="16" fillId="0" borderId="0" xfId="0" applyFont="1" applyBorder="1"/>
    <xf numFmtId="0" fontId="23" fillId="0" borderId="0" xfId="0" applyFont="1" applyAlignment="1">
      <alignment horizontal="left"/>
    </xf>
    <xf numFmtId="0" fontId="18" fillId="0" borderId="0" xfId="0" applyFont="1" applyBorder="1"/>
    <xf numFmtId="0" fontId="9" fillId="0" borderId="0" xfId="0" applyFont="1" applyBorder="1" applyAlignment="1"/>
    <xf numFmtId="0" fontId="18" fillId="0" borderId="9" xfId="0" applyFont="1" applyBorder="1"/>
    <xf numFmtId="0" fontId="17" fillId="2" borderId="3" xfId="0" applyFont="1" applyFill="1" applyBorder="1" applyAlignment="1">
      <alignment horizontal="center"/>
    </xf>
    <xf numFmtId="0" fontId="17" fillId="2" borderId="3" xfId="0" applyFont="1" applyFill="1" applyBorder="1"/>
    <xf numFmtId="0" fontId="18" fillId="0" borderId="0" xfId="0" applyFont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13" fillId="0" borderId="0" xfId="0" applyFont="1" applyBorder="1" applyAlignment="1"/>
    <xf numFmtId="0" fontId="18" fillId="0" borderId="3" xfId="0" applyFont="1" applyBorder="1"/>
    <xf numFmtId="0" fontId="18" fillId="0" borderId="0" xfId="0" applyFont="1" applyBorder="1" applyAlignment="1"/>
    <xf numFmtId="0" fontId="13" fillId="0" borderId="0" xfId="0" applyFont="1" applyAlignment="1"/>
    <xf numFmtId="0" fontId="9" fillId="0" borderId="1" xfId="0" applyFont="1" applyBorder="1"/>
    <xf numFmtId="0" fontId="18" fillId="0" borderId="9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9" fillId="0" borderId="2" xfId="0" applyFont="1" applyBorder="1" applyAlignment="1">
      <alignment vertical="center" wrapText="1"/>
    </xf>
    <xf numFmtId="0" fontId="18" fillId="0" borderId="3" xfId="0" applyFont="1" applyBorder="1" applyAlignment="1"/>
    <xf numFmtId="0" fontId="0" fillId="0" borderId="0" xfId="0" applyAlignment="1"/>
    <xf numFmtId="0" fontId="18" fillId="0" borderId="9" xfId="0" applyFont="1" applyBorder="1" applyAlignment="1"/>
    <xf numFmtId="0" fontId="16" fillId="0" borderId="4" xfId="0" applyFont="1" applyBorder="1"/>
    <xf numFmtId="0" fontId="25" fillId="0" borderId="4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6" fillId="0" borderId="4" xfId="0" applyFont="1" applyBorder="1"/>
    <xf numFmtId="0" fontId="27" fillId="0" borderId="4" xfId="0" applyFont="1" applyBorder="1"/>
    <xf numFmtId="0" fontId="18" fillId="0" borderId="3" xfId="0" applyFont="1" applyBorder="1" applyAlignment="1">
      <alignment wrapText="1"/>
    </xf>
    <xf numFmtId="0" fontId="26" fillId="0" borderId="3" xfId="0" applyFont="1" applyBorder="1"/>
    <xf numFmtId="0" fontId="18" fillId="2" borderId="3" xfId="0" applyFont="1" applyFill="1" applyBorder="1"/>
    <xf numFmtId="2" fontId="18" fillId="0" borderId="3" xfId="0" applyNumberFormat="1" applyFont="1" applyBorder="1" applyAlignment="1">
      <alignment horizontal="center"/>
    </xf>
    <xf numFmtId="0" fontId="18" fillId="0" borderId="3" xfId="0" applyFont="1" applyBorder="1" applyAlignment="1">
      <alignment horizontal="center" wrapText="1"/>
    </xf>
    <xf numFmtId="164" fontId="18" fillId="0" borderId="3" xfId="0" applyNumberFormat="1" applyFont="1" applyBorder="1" applyAlignment="1">
      <alignment horizontal="center"/>
    </xf>
    <xf numFmtId="0" fontId="18" fillId="0" borderId="7" xfId="0" applyFont="1" applyBorder="1" applyAlignment="1">
      <alignment wrapText="1"/>
    </xf>
    <xf numFmtId="0" fontId="18" fillId="0" borderId="7" xfId="0" applyFont="1" applyBorder="1" applyAlignment="1">
      <alignment horizontal="center"/>
    </xf>
    <xf numFmtId="0" fontId="0" fillId="4" borderId="0" xfId="0" applyFill="1"/>
    <xf numFmtId="0" fontId="30" fillId="0" borderId="4" xfId="0" applyFont="1" applyBorder="1"/>
    <xf numFmtId="164" fontId="19" fillId="0" borderId="4" xfId="0" applyNumberFormat="1" applyFont="1" applyBorder="1" applyAlignment="1">
      <alignment horizontal="center"/>
    </xf>
    <xf numFmtId="164" fontId="19" fillId="0" borderId="3" xfId="0" applyNumberFormat="1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30" fillId="0" borderId="18" xfId="0" applyFont="1" applyBorder="1"/>
    <xf numFmtId="0" fontId="30" fillId="0" borderId="3" xfId="0" applyFont="1" applyBorder="1"/>
    <xf numFmtId="0" fontId="30" fillId="2" borderId="3" xfId="0" applyFont="1" applyFill="1" applyBorder="1" applyAlignment="1">
      <alignment horizontal="left" vertical="top"/>
    </xf>
    <xf numFmtId="0" fontId="30" fillId="2" borderId="3" xfId="0" applyFont="1" applyFill="1" applyBorder="1" applyAlignment="1">
      <alignment horizontal="left" vertical="top" wrapText="1"/>
    </xf>
    <xf numFmtId="0" fontId="30" fillId="0" borderId="7" xfId="0" applyFont="1" applyBorder="1"/>
    <xf numFmtId="0" fontId="30" fillId="2" borderId="0" xfId="0" applyFont="1" applyFill="1" applyAlignment="1">
      <alignment horizontal="left"/>
    </xf>
    <xf numFmtId="0" fontId="30" fillId="2" borderId="4" xfId="0" applyFont="1" applyFill="1" applyBorder="1" applyAlignment="1">
      <alignment horizontal="left" vertical="top" wrapText="1"/>
    </xf>
    <xf numFmtId="0" fontId="30" fillId="2" borderId="17" xfId="0" applyFont="1" applyFill="1" applyBorder="1" applyAlignment="1">
      <alignment horizontal="left" vertical="top" wrapText="1"/>
    </xf>
    <xf numFmtId="0" fontId="30" fillId="0" borderId="0" xfId="0" applyFont="1"/>
    <xf numFmtId="0" fontId="30" fillId="2" borderId="4" xfId="0" applyFont="1" applyFill="1" applyBorder="1" applyAlignment="1">
      <alignment horizontal="left" vertical="top" wrapText="1" shrinkToFit="1"/>
    </xf>
    <xf numFmtId="0" fontId="30" fillId="2" borderId="3" xfId="0" applyFont="1" applyFill="1" applyBorder="1" applyAlignment="1">
      <alignment horizontal="left"/>
    </xf>
    <xf numFmtId="0" fontId="30" fillId="2" borderId="3" xfId="0" applyFont="1" applyFill="1" applyBorder="1" applyAlignment="1">
      <alignment horizontal="left" wrapText="1" shrinkToFit="1"/>
    </xf>
    <xf numFmtId="0" fontId="30" fillId="2" borderId="4" xfId="0" applyFont="1" applyFill="1" applyBorder="1" applyAlignment="1">
      <alignment horizontal="left"/>
    </xf>
    <xf numFmtId="0" fontId="30" fillId="2" borderId="3" xfId="0" applyFont="1" applyFill="1" applyBorder="1" applyAlignment="1">
      <alignment horizontal="left" vertical="center"/>
    </xf>
    <xf numFmtId="0" fontId="30" fillId="2" borderId="3" xfId="0" applyFont="1" applyFill="1" applyBorder="1" applyAlignment="1">
      <alignment horizontal="left" vertical="center" wrapText="1" shrinkToFit="1"/>
    </xf>
    <xf numFmtId="0" fontId="30" fillId="0" borderId="3" xfId="0" applyFont="1" applyBorder="1" applyAlignment="1">
      <alignment wrapText="1"/>
    </xf>
    <xf numFmtId="0" fontId="29" fillId="0" borderId="0" xfId="0" applyFont="1"/>
    <xf numFmtId="0" fontId="29" fillId="4" borderId="0" xfId="0" applyFont="1" applyFill="1"/>
    <xf numFmtId="0" fontId="19" fillId="0" borderId="9" xfId="0" applyFont="1" applyBorder="1"/>
    <xf numFmtId="0" fontId="19" fillId="0" borderId="25" xfId="0" applyFont="1" applyBorder="1"/>
    <xf numFmtId="0" fontId="13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0" fontId="16" fillId="0" borderId="0" xfId="0" applyFont="1" applyAlignment="1">
      <alignment vertical="center" wrapText="1"/>
    </xf>
    <xf numFmtId="0" fontId="14" fillId="0" borderId="0" xfId="0" applyFont="1" applyAlignment="1"/>
    <xf numFmtId="0" fontId="17" fillId="0" borderId="0" xfId="0" applyFont="1" applyBorder="1"/>
    <xf numFmtId="0" fontId="9" fillId="0" borderId="0" xfId="0" applyFont="1" applyBorder="1" applyAlignment="1">
      <alignment vertical="center"/>
    </xf>
    <xf numFmtId="0" fontId="24" fillId="0" borderId="0" xfId="0" applyFont="1" applyBorder="1"/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9" fillId="0" borderId="8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Border="1"/>
    <xf numFmtId="0" fontId="11" fillId="0" borderId="0" xfId="0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Alignment="1">
      <alignment vertical="center"/>
    </xf>
    <xf numFmtId="0" fontId="13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center"/>
    </xf>
    <xf numFmtId="0" fontId="9" fillId="0" borderId="1" xfId="0" applyFont="1" applyBorder="1" applyAlignment="1">
      <alignment horizontal="right"/>
    </xf>
    <xf numFmtId="0" fontId="9" fillId="0" borderId="8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3" fillId="2" borderId="0" xfId="0" applyFont="1" applyFill="1"/>
    <xf numFmtId="0" fontId="18" fillId="0" borderId="28" xfId="0" applyFont="1" applyBorder="1" applyAlignment="1"/>
    <xf numFmtId="0" fontId="18" fillId="0" borderId="18" xfId="0" applyFont="1" applyBorder="1" applyAlignment="1">
      <alignment horizontal="center"/>
    </xf>
    <xf numFmtId="0" fontId="18" fillId="0" borderId="18" xfId="0" applyFont="1" applyBorder="1"/>
    <xf numFmtId="0" fontId="18" fillId="2" borderId="4" xfId="0" applyFont="1" applyFill="1" applyBorder="1" applyAlignment="1">
      <alignment horizontal="center"/>
    </xf>
    <xf numFmtId="0" fontId="30" fillId="0" borderId="3" xfId="0" applyFont="1" applyBorder="1" applyAlignment="1">
      <alignment wrapText="1" shrinkToFit="1"/>
    </xf>
    <xf numFmtId="0" fontId="34" fillId="2" borderId="1" xfId="0" applyFont="1" applyFill="1" applyBorder="1" applyAlignment="1">
      <alignment horizontal="center"/>
    </xf>
    <xf numFmtId="0" fontId="0" fillId="2" borderId="0" xfId="0" applyFill="1"/>
    <xf numFmtId="0" fontId="21" fillId="2" borderId="3" xfId="0" applyFont="1" applyFill="1" applyBorder="1" applyAlignment="1">
      <alignment horizontal="center"/>
    </xf>
    <xf numFmtId="0" fontId="34" fillId="2" borderId="3" xfId="0" applyFont="1" applyFill="1" applyBorder="1" applyAlignment="1">
      <alignment horizontal="left"/>
    </xf>
    <xf numFmtId="0" fontId="34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/>
    <xf numFmtId="0" fontId="19" fillId="2" borderId="4" xfId="0" applyFont="1" applyFill="1" applyBorder="1"/>
    <xf numFmtId="0" fontId="11" fillId="2" borderId="3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right"/>
    </xf>
    <xf numFmtId="0" fontId="1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33" fillId="0" borderId="0" xfId="0" applyFont="1" applyBorder="1" applyAlignment="1"/>
    <xf numFmtId="0" fontId="31" fillId="0" borderId="0" xfId="0" applyFont="1" applyAlignment="1">
      <alignment vertical="top"/>
    </xf>
    <xf numFmtId="0" fontId="13" fillId="0" borderId="8" xfId="0" applyFont="1" applyBorder="1" applyAlignment="1">
      <alignment vertical="top"/>
    </xf>
    <xf numFmtId="0" fontId="31" fillId="0" borderId="8" xfId="0" applyFont="1" applyBorder="1" applyAlignment="1">
      <alignment vertical="top"/>
    </xf>
    <xf numFmtId="0" fontId="12" fillId="0" borderId="8" xfId="0" applyFont="1" applyBorder="1" applyAlignment="1">
      <alignment vertical="top"/>
    </xf>
    <xf numFmtId="0" fontId="18" fillId="0" borderId="29" xfId="0" applyFont="1" applyBorder="1"/>
    <xf numFmtId="0" fontId="32" fillId="0" borderId="8" xfId="0" applyFont="1" applyBorder="1" applyAlignment="1"/>
    <xf numFmtId="0" fontId="13" fillId="0" borderId="0" xfId="0" applyFont="1" applyAlignment="1">
      <alignment horizontal="right"/>
    </xf>
    <xf numFmtId="0" fontId="9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32" fillId="0" borderId="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18" fillId="0" borderId="3" xfId="0" applyFont="1" applyBorder="1" applyAlignment="1">
      <alignment wrapText="1" shrinkToFit="1"/>
    </xf>
    <xf numFmtId="0" fontId="36" fillId="0" borderId="0" xfId="0" applyFont="1" applyBorder="1" applyAlignment="1">
      <alignment horizontal="center"/>
    </xf>
    <xf numFmtId="0" fontId="37" fillId="0" borderId="0" xfId="0" applyFont="1" applyAlignment="1">
      <alignment vertical="top"/>
    </xf>
    <xf numFmtId="0" fontId="38" fillId="0" borderId="1" xfId="0" applyFont="1" applyBorder="1" applyAlignment="1">
      <alignment horizontal="right"/>
    </xf>
    <xf numFmtId="0" fontId="13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37" fillId="0" borderId="8" xfId="0" applyFont="1" applyBorder="1" applyAlignment="1">
      <alignment vertical="top"/>
    </xf>
    <xf numFmtId="0" fontId="32" fillId="0" borderId="8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13" fillId="0" borderId="8" xfId="0" applyFont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2" fillId="0" borderId="0" xfId="0" applyFont="1" applyBorder="1" applyAlignment="1">
      <alignment horizontal="right" vertical="center"/>
    </xf>
    <xf numFmtId="0" fontId="32" fillId="0" borderId="3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18" fillId="0" borderId="29" xfId="0" applyFont="1" applyBorder="1" applyAlignment="1">
      <alignment wrapText="1"/>
    </xf>
    <xf numFmtId="0" fontId="9" fillId="0" borderId="19" xfId="0" applyFont="1" applyBorder="1" applyAlignment="1">
      <alignment horizontal="center"/>
    </xf>
    <xf numFmtId="0" fontId="9" fillId="0" borderId="30" xfId="0" applyFont="1" applyBorder="1"/>
    <xf numFmtId="0" fontId="3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right"/>
    </xf>
    <xf numFmtId="0" fontId="13" fillId="0" borderId="0" xfId="0" applyFont="1" applyAlignment="1">
      <alignment horizontal="center"/>
    </xf>
    <xf numFmtId="0" fontId="19" fillId="5" borderId="9" xfId="0" applyFont="1" applyFill="1" applyBorder="1"/>
    <xf numFmtId="0" fontId="30" fillId="5" borderId="3" xfId="0" applyFont="1" applyFill="1" applyBorder="1" applyAlignment="1">
      <alignment wrapText="1" shrinkToFit="1"/>
    </xf>
    <xf numFmtId="0" fontId="30" fillId="5" borderId="3" xfId="0" applyFont="1" applyFill="1" applyBorder="1" applyAlignment="1">
      <alignment horizontal="left" vertical="top" wrapText="1"/>
    </xf>
    <xf numFmtId="0" fontId="19" fillId="5" borderId="3" xfId="0" applyFont="1" applyFill="1" applyBorder="1" applyAlignment="1">
      <alignment horizontal="center"/>
    </xf>
    <xf numFmtId="0" fontId="19" fillId="5" borderId="3" xfId="0" applyFont="1" applyFill="1" applyBorder="1"/>
    <xf numFmtId="0" fontId="19" fillId="5" borderId="4" xfId="0" applyFont="1" applyFill="1" applyBorder="1"/>
    <xf numFmtId="0" fontId="19" fillId="5" borderId="6" xfId="0" applyFont="1" applyFill="1" applyBorder="1"/>
    <xf numFmtId="0" fontId="5" fillId="5" borderId="0" xfId="0" applyFont="1" applyFill="1"/>
    <xf numFmtId="0" fontId="9" fillId="0" borderId="15" xfId="0" applyFont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11" fillId="3" borderId="16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0" fontId="11" fillId="3" borderId="27" xfId="0" applyFont="1" applyFill="1" applyBorder="1" applyAlignment="1">
      <alignment horizontal="center" vertical="top" wrapText="1"/>
    </xf>
    <xf numFmtId="0" fontId="28" fillId="4" borderId="0" xfId="0" applyFont="1" applyFill="1" applyAlignment="1">
      <alignment horizontal="center" vertical="center"/>
    </xf>
    <xf numFmtId="0" fontId="11" fillId="3" borderId="17" xfId="0" applyFont="1" applyFill="1" applyBorder="1" applyAlignment="1">
      <alignment horizontal="center" vertical="top" wrapText="1"/>
    </xf>
    <xf numFmtId="0" fontId="11" fillId="3" borderId="19" xfId="0" applyFont="1" applyFill="1" applyBorder="1" applyAlignment="1">
      <alignment horizontal="center" vertical="top" wrapText="1"/>
    </xf>
    <xf numFmtId="0" fontId="11" fillId="3" borderId="2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right" vertical="center"/>
    </xf>
    <xf numFmtId="0" fontId="11" fillId="3" borderId="19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4" borderId="17" xfId="0" applyFont="1" applyFill="1" applyBorder="1" applyAlignment="1">
      <alignment horizontal="center" vertical="top" wrapText="1"/>
    </xf>
    <xf numFmtId="0" fontId="20" fillId="4" borderId="19" xfId="0" applyFont="1" applyFill="1" applyBorder="1" applyAlignment="1">
      <alignment horizontal="center" vertical="top" wrapText="1"/>
    </xf>
    <xf numFmtId="0" fontId="20" fillId="4" borderId="20" xfId="0" applyFont="1" applyFill="1" applyBorder="1" applyAlignment="1">
      <alignment horizontal="center" vertical="top" wrapText="1"/>
    </xf>
    <xf numFmtId="0" fontId="20" fillId="4" borderId="17" xfId="0" applyFont="1" applyFill="1" applyBorder="1" applyAlignment="1">
      <alignment horizontal="center" vertical="center" wrapText="1"/>
    </xf>
    <xf numFmtId="0" fontId="20" fillId="4" borderId="19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9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horizontal="center" vertical="center" wrapText="1"/>
    </xf>
    <xf numFmtId="0" fontId="22" fillId="3" borderId="17" xfId="0" applyFont="1" applyFill="1" applyBorder="1" applyAlignment="1">
      <alignment horizontal="center"/>
    </xf>
    <xf numFmtId="0" fontId="22" fillId="3" borderId="19" xfId="0" applyFont="1" applyFill="1" applyBorder="1" applyAlignment="1">
      <alignment horizontal="center"/>
    </xf>
    <xf numFmtId="0" fontId="22" fillId="3" borderId="20" xfId="0" applyFont="1" applyFill="1" applyBorder="1" applyAlignment="1">
      <alignment horizontal="center"/>
    </xf>
    <xf numFmtId="0" fontId="21" fillId="4" borderId="17" xfId="0" applyFont="1" applyFill="1" applyBorder="1" applyAlignment="1">
      <alignment horizontal="center"/>
    </xf>
    <xf numFmtId="0" fontId="21" fillId="4" borderId="19" xfId="0" applyFont="1" applyFill="1" applyBorder="1" applyAlignment="1">
      <alignment horizontal="center"/>
    </xf>
    <xf numFmtId="0" fontId="21" fillId="4" borderId="2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31" fillId="0" borderId="0" xfId="0" applyFont="1" applyAlignment="1">
      <alignment horizontal="right" vertical="top"/>
    </xf>
    <xf numFmtId="0" fontId="32" fillId="0" borderId="8" xfId="0" applyFont="1" applyBorder="1" applyAlignment="1">
      <alignment horizontal="center"/>
    </xf>
    <xf numFmtId="0" fontId="9" fillId="3" borderId="23" xfId="0" applyFont="1" applyFill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32" fillId="0" borderId="0" xfId="0" applyFont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9" fillId="0" borderId="8" xfId="0" applyFont="1" applyBorder="1" applyAlignment="1">
      <alignment horizontal="center" vertical="top"/>
    </xf>
    <xf numFmtId="0" fontId="32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9" fillId="0" borderId="0" xfId="0" applyFont="1" applyBorder="1" applyAlignment="1"/>
    <xf numFmtId="0" fontId="13" fillId="0" borderId="0" xfId="0" applyFont="1" applyAlignment="1">
      <alignment horizontal="right"/>
    </xf>
    <xf numFmtId="0" fontId="32" fillId="0" borderId="0" xfId="0" applyFont="1" applyAlignment="1">
      <alignment horizontal="left" vertical="center"/>
    </xf>
    <xf numFmtId="49" fontId="9" fillId="3" borderId="23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36" fillId="0" borderId="0" xfId="0" applyFont="1" applyAlignment="1">
      <alignment horizontal="left"/>
    </xf>
    <xf numFmtId="0" fontId="9" fillId="3" borderId="0" xfId="0" applyFont="1" applyFill="1" applyAlignment="1">
      <alignment horizontal="center"/>
    </xf>
    <xf numFmtId="0" fontId="9" fillId="0" borderId="1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9" fillId="3" borderId="0" xfId="0" applyFont="1" applyFill="1" applyAlignment="1">
      <alignment horizontal="right"/>
    </xf>
    <xf numFmtId="0" fontId="6" fillId="0" borderId="0" xfId="0" applyFont="1" applyAlignment="1">
      <alignment horizontal="left" vertical="center"/>
    </xf>
    <xf numFmtId="0" fontId="14" fillId="3" borderId="0" xfId="0" applyFont="1" applyFill="1" applyAlignment="1">
      <alignment horizontal="right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0" xfId="0" applyFont="1" applyBorder="1" applyAlignment="1">
      <alignment horizontal="center" vertical="top"/>
    </xf>
    <xf numFmtId="0" fontId="35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1" fillId="0" borderId="8" xfId="0" applyFont="1" applyBorder="1" applyAlignment="1">
      <alignment horizontal="center" vertical="top"/>
    </xf>
    <xf numFmtId="0" fontId="9" fillId="0" borderId="1" xfId="0" applyFont="1" applyBorder="1" applyAlignment="1">
      <alignment horizontal="left"/>
    </xf>
    <xf numFmtId="0" fontId="4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selection activeCell="D42" sqref="D42"/>
    </sheetView>
  </sheetViews>
  <sheetFormatPr defaultRowHeight="15.75"/>
  <cols>
    <col min="1" max="1" width="4.7109375" style="136" customWidth="1"/>
    <col min="2" max="2" width="53.85546875" style="58" customWidth="1"/>
    <col min="3" max="3" width="0.140625" style="58" customWidth="1"/>
    <col min="4" max="4" width="9.5703125" style="68" customWidth="1"/>
    <col min="5" max="5" width="13.85546875" style="58" customWidth="1"/>
    <col min="6" max="6" width="10.7109375" style="58" customWidth="1"/>
    <col min="7" max="7" width="13.85546875" style="58" customWidth="1"/>
    <col min="8" max="8" width="12.140625" style="68" customWidth="1"/>
    <col min="9" max="9" width="0.140625" style="58" customWidth="1"/>
    <col min="257" max="257" width="4.7109375" customWidth="1"/>
    <col min="258" max="258" width="37.7109375" customWidth="1"/>
    <col min="259" max="259" width="36.5703125" customWidth="1"/>
    <col min="260" max="260" width="6.7109375" customWidth="1"/>
    <col min="261" max="261" width="13.28515625" customWidth="1"/>
    <col min="262" max="262" width="9" customWidth="1"/>
    <col min="263" max="263" width="11.28515625" customWidth="1"/>
    <col min="264" max="264" width="11.85546875" customWidth="1"/>
    <col min="265" max="265" width="9.85546875" customWidth="1"/>
    <col min="513" max="513" width="4.7109375" customWidth="1"/>
    <col min="514" max="514" width="37.7109375" customWidth="1"/>
    <col min="515" max="515" width="36.5703125" customWidth="1"/>
    <col min="516" max="516" width="6.7109375" customWidth="1"/>
    <col min="517" max="517" width="13.28515625" customWidth="1"/>
    <col min="518" max="518" width="9" customWidth="1"/>
    <col min="519" max="519" width="11.28515625" customWidth="1"/>
    <col min="520" max="520" width="11.85546875" customWidth="1"/>
    <col min="521" max="521" width="9.85546875" customWidth="1"/>
    <col min="769" max="769" width="4.7109375" customWidth="1"/>
    <col min="770" max="770" width="37.7109375" customWidth="1"/>
    <col min="771" max="771" width="36.5703125" customWidth="1"/>
    <col min="772" max="772" width="6.7109375" customWidth="1"/>
    <col min="773" max="773" width="13.28515625" customWidth="1"/>
    <col min="774" max="774" width="9" customWidth="1"/>
    <col min="775" max="775" width="11.28515625" customWidth="1"/>
    <col min="776" max="776" width="11.85546875" customWidth="1"/>
    <col min="777" max="777" width="9.85546875" customWidth="1"/>
    <col min="1025" max="1025" width="4.7109375" customWidth="1"/>
    <col min="1026" max="1026" width="37.7109375" customWidth="1"/>
    <col min="1027" max="1027" width="36.5703125" customWidth="1"/>
    <col min="1028" max="1028" width="6.7109375" customWidth="1"/>
    <col min="1029" max="1029" width="13.28515625" customWidth="1"/>
    <col min="1030" max="1030" width="9" customWidth="1"/>
    <col min="1031" max="1031" width="11.28515625" customWidth="1"/>
    <col min="1032" max="1032" width="11.85546875" customWidth="1"/>
    <col min="1033" max="1033" width="9.85546875" customWidth="1"/>
    <col min="1281" max="1281" width="4.7109375" customWidth="1"/>
    <col min="1282" max="1282" width="37.7109375" customWidth="1"/>
    <col min="1283" max="1283" width="36.5703125" customWidth="1"/>
    <col min="1284" max="1284" width="6.7109375" customWidth="1"/>
    <col min="1285" max="1285" width="13.28515625" customWidth="1"/>
    <col min="1286" max="1286" width="9" customWidth="1"/>
    <col min="1287" max="1287" width="11.28515625" customWidth="1"/>
    <col min="1288" max="1288" width="11.85546875" customWidth="1"/>
    <col min="1289" max="1289" width="9.85546875" customWidth="1"/>
    <col min="1537" max="1537" width="4.7109375" customWidth="1"/>
    <col min="1538" max="1538" width="37.7109375" customWidth="1"/>
    <col min="1539" max="1539" width="36.5703125" customWidth="1"/>
    <col min="1540" max="1540" width="6.7109375" customWidth="1"/>
    <col min="1541" max="1541" width="13.28515625" customWidth="1"/>
    <col min="1542" max="1542" width="9" customWidth="1"/>
    <col min="1543" max="1543" width="11.28515625" customWidth="1"/>
    <col min="1544" max="1544" width="11.85546875" customWidth="1"/>
    <col min="1545" max="1545" width="9.85546875" customWidth="1"/>
    <col min="1793" max="1793" width="4.7109375" customWidth="1"/>
    <col min="1794" max="1794" width="37.7109375" customWidth="1"/>
    <col min="1795" max="1795" width="36.5703125" customWidth="1"/>
    <col min="1796" max="1796" width="6.7109375" customWidth="1"/>
    <col min="1797" max="1797" width="13.28515625" customWidth="1"/>
    <col min="1798" max="1798" width="9" customWidth="1"/>
    <col min="1799" max="1799" width="11.28515625" customWidth="1"/>
    <col min="1800" max="1800" width="11.85546875" customWidth="1"/>
    <col min="1801" max="1801" width="9.85546875" customWidth="1"/>
    <col min="2049" max="2049" width="4.7109375" customWidth="1"/>
    <col min="2050" max="2050" width="37.7109375" customWidth="1"/>
    <col min="2051" max="2051" width="36.5703125" customWidth="1"/>
    <col min="2052" max="2052" width="6.7109375" customWidth="1"/>
    <col min="2053" max="2053" width="13.28515625" customWidth="1"/>
    <col min="2054" max="2054" width="9" customWidth="1"/>
    <col min="2055" max="2055" width="11.28515625" customWidth="1"/>
    <col min="2056" max="2056" width="11.85546875" customWidth="1"/>
    <col min="2057" max="2057" width="9.85546875" customWidth="1"/>
    <col min="2305" max="2305" width="4.7109375" customWidth="1"/>
    <col min="2306" max="2306" width="37.7109375" customWidth="1"/>
    <col min="2307" max="2307" width="36.5703125" customWidth="1"/>
    <col min="2308" max="2308" width="6.7109375" customWidth="1"/>
    <col min="2309" max="2309" width="13.28515625" customWidth="1"/>
    <col min="2310" max="2310" width="9" customWidth="1"/>
    <col min="2311" max="2311" width="11.28515625" customWidth="1"/>
    <col min="2312" max="2312" width="11.85546875" customWidth="1"/>
    <col min="2313" max="2313" width="9.85546875" customWidth="1"/>
    <col min="2561" max="2561" width="4.7109375" customWidth="1"/>
    <col min="2562" max="2562" width="37.7109375" customWidth="1"/>
    <col min="2563" max="2563" width="36.5703125" customWidth="1"/>
    <col min="2564" max="2564" width="6.7109375" customWidth="1"/>
    <col min="2565" max="2565" width="13.28515625" customWidth="1"/>
    <col min="2566" max="2566" width="9" customWidth="1"/>
    <col min="2567" max="2567" width="11.28515625" customWidth="1"/>
    <col min="2568" max="2568" width="11.85546875" customWidth="1"/>
    <col min="2569" max="2569" width="9.85546875" customWidth="1"/>
    <col min="2817" max="2817" width="4.7109375" customWidth="1"/>
    <col min="2818" max="2818" width="37.7109375" customWidth="1"/>
    <col min="2819" max="2819" width="36.5703125" customWidth="1"/>
    <col min="2820" max="2820" width="6.7109375" customWidth="1"/>
    <col min="2821" max="2821" width="13.28515625" customWidth="1"/>
    <col min="2822" max="2822" width="9" customWidth="1"/>
    <col min="2823" max="2823" width="11.28515625" customWidth="1"/>
    <col min="2824" max="2824" width="11.85546875" customWidth="1"/>
    <col min="2825" max="2825" width="9.85546875" customWidth="1"/>
    <col min="3073" max="3073" width="4.7109375" customWidth="1"/>
    <col min="3074" max="3074" width="37.7109375" customWidth="1"/>
    <col min="3075" max="3075" width="36.5703125" customWidth="1"/>
    <col min="3076" max="3076" width="6.7109375" customWidth="1"/>
    <col min="3077" max="3077" width="13.28515625" customWidth="1"/>
    <col min="3078" max="3078" width="9" customWidth="1"/>
    <col min="3079" max="3079" width="11.28515625" customWidth="1"/>
    <col min="3080" max="3080" width="11.85546875" customWidth="1"/>
    <col min="3081" max="3081" width="9.85546875" customWidth="1"/>
    <col min="3329" max="3329" width="4.7109375" customWidth="1"/>
    <col min="3330" max="3330" width="37.7109375" customWidth="1"/>
    <col min="3331" max="3331" width="36.5703125" customWidth="1"/>
    <col min="3332" max="3332" width="6.7109375" customWidth="1"/>
    <col min="3333" max="3333" width="13.28515625" customWidth="1"/>
    <col min="3334" max="3334" width="9" customWidth="1"/>
    <col min="3335" max="3335" width="11.28515625" customWidth="1"/>
    <col min="3336" max="3336" width="11.85546875" customWidth="1"/>
    <col min="3337" max="3337" width="9.85546875" customWidth="1"/>
    <col min="3585" max="3585" width="4.7109375" customWidth="1"/>
    <col min="3586" max="3586" width="37.7109375" customWidth="1"/>
    <col min="3587" max="3587" width="36.5703125" customWidth="1"/>
    <col min="3588" max="3588" width="6.7109375" customWidth="1"/>
    <col min="3589" max="3589" width="13.28515625" customWidth="1"/>
    <col min="3590" max="3590" width="9" customWidth="1"/>
    <col min="3591" max="3591" width="11.28515625" customWidth="1"/>
    <col min="3592" max="3592" width="11.85546875" customWidth="1"/>
    <col min="3593" max="3593" width="9.85546875" customWidth="1"/>
    <col min="3841" max="3841" width="4.7109375" customWidth="1"/>
    <col min="3842" max="3842" width="37.7109375" customWidth="1"/>
    <col min="3843" max="3843" width="36.5703125" customWidth="1"/>
    <col min="3844" max="3844" width="6.7109375" customWidth="1"/>
    <col min="3845" max="3845" width="13.28515625" customWidth="1"/>
    <col min="3846" max="3846" width="9" customWidth="1"/>
    <col min="3847" max="3847" width="11.28515625" customWidth="1"/>
    <col min="3848" max="3848" width="11.85546875" customWidth="1"/>
    <col min="3849" max="3849" width="9.85546875" customWidth="1"/>
    <col min="4097" max="4097" width="4.7109375" customWidth="1"/>
    <col min="4098" max="4098" width="37.7109375" customWidth="1"/>
    <col min="4099" max="4099" width="36.5703125" customWidth="1"/>
    <col min="4100" max="4100" width="6.7109375" customWidth="1"/>
    <col min="4101" max="4101" width="13.28515625" customWidth="1"/>
    <col min="4102" max="4102" width="9" customWidth="1"/>
    <col min="4103" max="4103" width="11.28515625" customWidth="1"/>
    <col min="4104" max="4104" width="11.85546875" customWidth="1"/>
    <col min="4105" max="4105" width="9.85546875" customWidth="1"/>
    <col min="4353" max="4353" width="4.7109375" customWidth="1"/>
    <col min="4354" max="4354" width="37.7109375" customWidth="1"/>
    <col min="4355" max="4355" width="36.5703125" customWidth="1"/>
    <col min="4356" max="4356" width="6.7109375" customWidth="1"/>
    <col min="4357" max="4357" width="13.28515625" customWidth="1"/>
    <col min="4358" max="4358" width="9" customWidth="1"/>
    <col min="4359" max="4359" width="11.28515625" customWidth="1"/>
    <col min="4360" max="4360" width="11.85546875" customWidth="1"/>
    <col min="4361" max="4361" width="9.85546875" customWidth="1"/>
    <col min="4609" max="4609" width="4.7109375" customWidth="1"/>
    <col min="4610" max="4610" width="37.7109375" customWidth="1"/>
    <col min="4611" max="4611" width="36.5703125" customWidth="1"/>
    <col min="4612" max="4612" width="6.7109375" customWidth="1"/>
    <col min="4613" max="4613" width="13.28515625" customWidth="1"/>
    <col min="4614" max="4614" width="9" customWidth="1"/>
    <col min="4615" max="4615" width="11.28515625" customWidth="1"/>
    <col min="4616" max="4616" width="11.85546875" customWidth="1"/>
    <col min="4617" max="4617" width="9.85546875" customWidth="1"/>
    <col min="4865" max="4865" width="4.7109375" customWidth="1"/>
    <col min="4866" max="4866" width="37.7109375" customWidth="1"/>
    <col min="4867" max="4867" width="36.5703125" customWidth="1"/>
    <col min="4868" max="4868" width="6.7109375" customWidth="1"/>
    <col min="4869" max="4869" width="13.28515625" customWidth="1"/>
    <col min="4870" max="4870" width="9" customWidth="1"/>
    <col min="4871" max="4871" width="11.28515625" customWidth="1"/>
    <col min="4872" max="4872" width="11.85546875" customWidth="1"/>
    <col min="4873" max="4873" width="9.85546875" customWidth="1"/>
    <col min="5121" max="5121" width="4.7109375" customWidth="1"/>
    <col min="5122" max="5122" width="37.7109375" customWidth="1"/>
    <col min="5123" max="5123" width="36.5703125" customWidth="1"/>
    <col min="5124" max="5124" width="6.7109375" customWidth="1"/>
    <col min="5125" max="5125" width="13.28515625" customWidth="1"/>
    <col min="5126" max="5126" width="9" customWidth="1"/>
    <col min="5127" max="5127" width="11.28515625" customWidth="1"/>
    <col min="5128" max="5128" width="11.85546875" customWidth="1"/>
    <col min="5129" max="5129" width="9.85546875" customWidth="1"/>
    <col min="5377" max="5377" width="4.7109375" customWidth="1"/>
    <col min="5378" max="5378" width="37.7109375" customWidth="1"/>
    <col min="5379" max="5379" width="36.5703125" customWidth="1"/>
    <col min="5380" max="5380" width="6.7109375" customWidth="1"/>
    <col min="5381" max="5381" width="13.28515625" customWidth="1"/>
    <col min="5382" max="5382" width="9" customWidth="1"/>
    <col min="5383" max="5383" width="11.28515625" customWidth="1"/>
    <col min="5384" max="5384" width="11.85546875" customWidth="1"/>
    <col min="5385" max="5385" width="9.85546875" customWidth="1"/>
    <col min="5633" max="5633" width="4.7109375" customWidth="1"/>
    <col min="5634" max="5634" width="37.7109375" customWidth="1"/>
    <col min="5635" max="5635" width="36.5703125" customWidth="1"/>
    <col min="5636" max="5636" width="6.7109375" customWidth="1"/>
    <col min="5637" max="5637" width="13.28515625" customWidth="1"/>
    <col min="5638" max="5638" width="9" customWidth="1"/>
    <col min="5639" max="5639" width="11.28515625" customWidth="1"/>
    <col min="5640" max="5640" width="11.85546875" customWidth="1"/>
    <col min="5641" max="5641" width="9.85546875" customWidth="1"/>
    <col min="5889" max="5889" width="4.7109375" customWidth="1"/>
    <col min="5890" max="5890" width="37.7109375" customWidth="1"/>
    <col min="5891" max="5891" width="36.5703125" customWidth="1"/>
    <col min="5892" max="5892" width="6.7109375" customWidth="1"/>
    <col min="5893" max="5893" width="13.28515625" customWidth="1"/>
    <col min="5894" max="5894" width="9" customWidth="1"/>
    <col min="5895" max="5895" width="11.28515625" customWidth="1"/>
    <col min="5896" max="5896" width="11.85546875" customWidth="1"/>
    <col min="5897" max="5897" width="9.85546875" customWidth="1"/>
    <col min="6145" max="6145" width="4.7109375" customWidth="1"/>
    <col min="6146" max="6146" width="37.7109375" customWidth="1"/>
    <col min="6147" max="6147" width="36.5703125" customWidth="1"/>
    <col min="6148" max="6148" width="6.7109375" customWidth="1"/>
    <col min="6149" max="6149" width="13.28515625" customWidth="1"/>
    <col min="6150" max="6150" width="9" customWidth="1"/>
    <col min="6151" max="6151" width="11.28515625" customWidth="1"/>
    <col min="6152" max="6152" width="11.85546875" customWidth="1"/>
    <col min="6153" max="6153" width="9.85546875" customWidth="1"/>
    <col min="6401" max="6401" width="4.7109375" customWidth="1"/>
    <col min="6402" max="6402" width="37.7109375" customWidth="1"/>
    <col min="6403" max="6403" width="36.5703125" customWidth="1"/>
    <col min="6404" max="6404" width="6.7109375" customWidth="1"/>
    <col min="6405" max="6405" width="13.28515625" customWidth="1"/>
    <col min="6406" max="6406" width="9" customWidth="1"/>
    <col min="6407" max="6407" width="11.28515625" customWidth="1"/>
    <col min="6408" max="6408" width="11.85546875" customWidth="1"/>
    <col min="6409" max="6409" width="9.85546875" customWidth="1"/>
    <col min="6657" max="6657" width="4.7109375" customWidth="1"/>
    <col min="6658" max="6658" width="37.7109375" customWidth="1"/>
    <col min="6659" max="6659" width="36.5703125" customWidth="1"/>
    <col min="6660" max="6660" width="6.7109375" customWidth="1"/>
    <col min="6661" max="6661" width="13.28515625" customWidth="1"/>
    <col min="6662" max="6662" width="9" customWidth="1"/>
    <col min="6663" max="6663" width="11.28515625" customWidth="1"/>
    <col min="6664" max="6664" width="11.85546875" customWidth="1"/>
    <col min="6665" max="6665" width="9.85546875" customWidth="1"/>
    <col min="6913" max="6913" width="4.7109375" customWidth="1"/>
    <col min="6914" max="6914" width="37.7109375" customWidth="1"/>
    <col min="6915" max="6915" width="36.5703125" customWidth="1"/>
    <col min="6916" max="6916" width="6.7109375" customWidth="1"/>
    <col min="6917" max="6917" width="13.28515625" customWidth="1"/>
    <col min="6918" max="6918" width="9" customWidth="1"/>
    <col min="6919" max="6919" width="11.28515625" customWidth="1"/>
    <col min="6920" max="6920" width="11.85546875" customWidth="1"/>
    <col min="6921" max="6921" width="9.85546875" customWidth="1"/>
    <col min="7169" max="7169" width="4.7109375" customWidth="1"/>
    <col min="7170" max="7170" width="37.7109375" customWidth="1"/>
    <col min="7171" max="7171" width="36.5703125" customWidth="1"/>
    <col min="7172" max="7172" width="6.7109375" customWidth="1"/>
    <col min="7173" max="7173" width="13.28515625" customWidth="1"/>
    <col min="7174" max="7174" width="9" customWidth="1"/>
    <col min="7175" max="7175" width="11.28515625" customWidth="1"/>
    <col min="7176" max="7176" width="11.85546875" customWidth="1"/>
    <col min="7177" max="7177" width="9.85546875" customWidth="1"/>
    <col min="7425" max="7425" width="4.7109375" customWidth="1"/>
    <col min="7426" max="7426" width="37.7109375" customWidth="1"/>
    <col min="7427" max="7427" width="36.5703125" customWidth="1"/>
    <col min="7428" max="7428" width="6.7109375" customWidth="1"/>
    <col min="7429" max="7429" width="13.28515625" customWidth="1"/>
    <col min="7430" max="7430" width="9" customWidth="1"/>
    <col min="7431" max="7431" width="11.28515625" customWidth="1"/>
    <col min="7432" max="7432" width="11.85546875" customWidth="1"/>
    <col min="7433" max="7433" width="9.85546875" customWidth="1"/>
    <col min="7681" max="7681" width="4.7109375" customWidth="1"/>
    <col min="7682" max="7682" width="37.7109375" customWidth="1"/>
    <col min="7683" max="7683" width="36.5703125" customWidth="1"/>
    <col min="7684" max="7684" width="6.7109375" customWidth="1"/>
    <col min="7685" max="7685" width="13.28515625" customWidth="1"/>
    <col min="7686" max="7686" width="9" customWidth="1"/>
    <col min="7687" max="7687" width="11.28515625" customWidth="1"/>
    <col min="7688" max="7688" width="11.85546875" customWidth="1"/>
    <col min="7689" max="7689" width="9.85546875" customWidth="1"/>
    <col min="7937" max="7937" width="4.7109375" customWidth="1"/>
    <col min="7938" max="7938" width="37.7109375" customWidth="1"/>
    <col min="7939" max="7939" width="36.5703125" customWidth="1"/>
    <col min="7940" max="7940" width="6.7109375" customWidth="1"/>
    <col min="7941" max="7941" width="13.28515625" customWidth="1"/>
    <col min="7942" max="7942" width="9" customWidth="1"/>
    <col min="7943" max="7943" width="11.28515625" customWidth="1"/>
    <col min="7944" max="7944" width="11.85546875" customWidth="1"/>
    <col min="7945" max="7945" width="9.85546875" customWidth="1"/>
    <col min="8193" max="8193" width="4.7109375" customWidth="1"/>
    <col min="8194" max="8194" width="37.7109375" customWidth="1"/>
    <col min="8195" max="8195" width="36.5703125" customWidth="1"/>
    <col min="8196" max="8196" width="6.7109375" customWidth="1"/>
    <col min="8197" max="8197" width="13.28515625" customWidth="1"/>
    <col min="8198" max="8198" width="9" customWidth="1"/>
    <col min="8199" max="8199" width="11.28515625" customWidth="1"/>
    <col min="8200" max="8200" width="11.85546875" customWidth="1"/>
    <col min="8201" max="8201" width="9.85546875" customWidth="1"/>
    <col min="8449" max="8449" width="4.7109375" customWidth="1"/>
    <col min="8450" max="8450" width="37.7109375" customWidth="1"/>
    <col min="8451" max="8451" width="36.5703125" customWidth="1"/>
    <col min="8452" max="8452" width="6.7109375" customWidth="1"/>
    <col min="8453" max="8453" width="13.28515625" customWidth="1"/>
    <col min="8454" max="8454" width="9" customWidth="1"/>
    <col min="8455" max="8455" width="11.28515625" customWidth="1"/>
    <col min="8456" max="8456" width="11.85546875" customWidth="1"/>
    <col min="8457" max="8457" width="9.85546875" customWidth="1"/>
    <col min="8705" max="8705" width="4.7109375" customWidth="1"/>
    <col min="8706" max="8706" width="37.7109375" customWidth="1"/>
    <col min="8707" max="8707" width="36.5703125" customWidth="1"/>
    <col min="8708" max="8708" width="6.7109375" customWidth="1"/>
    <col min="8709" max="8709" width="13.28515625" customWidth="1"/>
    <col min="8710" max="8710" width="9" customWidth="1"/>
    <col min="8711" max="8711" width="11.28515625" customWidth="1"/>
    <col min="8712" max="8712" width="11.85546875" customWidth="1"/>
    <col min="8713" max="8713" width="9.85546875" customWidth="1"/>
    <col min="8961" max="8961" width="4.7109375" customWidth="1"/>
    <col min="8962" max="8962" width="37.7109375" customWidth="1"/>
    <col min="8963" max="8963" width="36.5703125" customWidth="1"/>
    <col min="8964" max="8964" width="6.7109375" customWidth="1"/>
    <col min="8965" max="8965" width="13.28515625" customWidth="1"/>
    <col min="8966" max="8966" width="9" customWidth="1"/>
    <col min="8967" max="8967" width="11.28515625" customWidth="1"/>
    <col min="8968" max="8968" width="11.85546875" customWidth="1"/>
    <col min="8969" max="8969" width="9.85546875" customWidth="1"/>
    <col min="9217" max="9217" width="4.7109375" customWidth="1"/>
    <col min="9218" max="9218" width="37.7109375" customWidth="1"/>
    <col min="9219" max="9219" width="36.5703125" customWidth="1"/>
    <col min="9220" max="9220" width="6.7109375" customWidth="1"/>
    <col min="9221" max="9221" width="13.28515625" customWidth="1"/>
    <col min="9222" max="9222" width="9" customWidth="1"/>
    <col min="9223" max="9223" width="11.28515625" customWidth="1"/>
    <col min="9224" max="9224" width="11.85546875" customWidth="1"/>
    <col min="9225" max="9225" width="9.85546875" customWidth="1"/>
    <col min="9473" max="9473" width="4.7109375" customWidth="1"/>
    <col min="9474" max="9474" width="37.7109375" customWidth="1"/>
    <col min="9475" max="9475" width="36.5703125" customWidth="1"/>
    <col min="9476" max="9476" width="6.7109375" customWidth="1"/>
    <col min="9477" max="9477" width="13.28515625" customWidth="1"/>
    <col min="9478" max="9478" width="9" customWidth="1"/>
    <col min="9479" max="9479" width="11.28515625" customWidth="1"/>
    <col min="9480" max="9480" width="11.85546875" customWidth="1"/>
    <col min="9481" max="9481" width="9.85546875" customWidth="1"/>
    <col min="9729" max="9729" width="4.7109375" customWidth="1"/>
    <col min="9730" max="9730" width="37.7109375" customWidth="1"/>
    <col min="9731" max="9731" width="36.5703125" customWidth="1"/>
    <col min="9732" max="9732" width="6.7109375" customWidth="1"/>
    <col min="9733" max="9733" width="13.28515625" customWidth="1"/>
    <col min="9734" max="9734" width="9" customWidth="1"/>
    <col min="9735" max="9735" width="11.28515625" customWidth="1"/>
    <col min="9736" max="9736" width="11.85546875" customWidth="1"/>
    <col min="9737" max="9737" width="9.85546875" customWidth="1"/>
    <col min="9985" max="9985" width="4.7109375" customWidth="1"/>
    <col min="9986" max="9986" width="37.7109375" customWidth="1"/>
    <col min="9987" max="9987" width="36.5703125" customWidth="1"/>
    <col min="9988" max="9988" width="6.7109375" customWidth="1"/>
    <col min="9989" max="9989" width="13.28515625" customWidth="1"/>
    <col min="9990" max="9990" width="9" customWidth="1"/>
    <col min="9991" max="9991" width="11.28515625" customWidth="1"/>
    <col min="9992" max="9992" width="11.85546875" customWidth="1"/>
    <col min="9993" max="9993" width="9.85546875" customWidth="1"/>
    <col min="10241" max="10241" width="4.7109375" customWidth="1"/>
    <col min="10242" max="10242" width="37.7109375" customWidth="1"/>
    <col min="10243" max="10243" width="36.5703125" customWidth="1"/>
    <col min="10244" max="10244" width="6.7109375" customWidth="1"/>
    <col min="10245" max="10245" width="13.28515625" customWidth="1"/>
    <col min="10246" max="10246" width="9" customWidth="1"/>
    <col min="10247" max="10247" width="11.28515625" customWidth="1"/>
    <col min="10248" max="10248" width="11.85546875" customWidth="1"/>
    <col min="10249" max="10249" width="9.85546875" customWidth="1"/>
    <col min="10497" max="10497" width="4.7109375" customWidth="1"/>
    <col min="10498" max="10498" width="37.7109375" customWidth="1"/>
    <col min="10499" max="10499" width="36.5703125" customWidth="1"/>
    <col min="10500" max="10500" width="6.7109375" customWidth="1"/>
    <col min="10501" max="10501" width="13.28515625" customWidth="1"/>
    <col min="10502" max="10502" width="9" customWidth="1"/>
    <col min="10503" max="10503" width="11.28515625" customWidth="1"/>
    <col min="10504" max="10504" width="11.85546875" customWidth="1"/>
    <col min="10505" max="10505" width="9.85546875" customWidth="1"/>
    <col min="10753" max="10753" width="4.7109375" customWidth="1"/>
    <col min="10754" max="10754" width="37.7109375" customWidth="1"/>
    <col min="10755" max="10755" width="36.5703125" customWidth="1"/>
    <col min="10756" max="10756" width="6.7109375" customWidth="1"/>
    <col min="10757" max="10757" width="13.28515625" customWidth="1"/>
    <col min="10758" max="10758" width="9" customWidth="1"/>
    <col min="10759" max="10759" width="11.28515625" customWidth="1"/>
    <col min="10760" max="10760" width="11.85546875" customWidth="1"/>
    <col min="10761" max="10761" width="9.85546875" customWidth="1"/>
    <col min="11009" max="11009" width="4.7109375" customWidth="1"/>
    <col min="11010" max="11010" width="37.7109375" customWidth="1"/>
    <col min="11011" max="11011" width="36.5703125" customWidth="1"/>
    <col min="11012" max="11012" width="6.7109375" customWidth="1"/>
    <col min="11013" max="11013" width="13.28515625" customWidth="1"/>
    <col min="11014" max="11014" width="9" customWidth="1"/>
    <col min="11015" max="11015" width="11.28515625" customWidth="1"/>
    <col min="11016" max="11016" width="11.85546875" customWidth="1"/>
    <col min="11017" max="11017" width="9.85546875" customWidth="1"/>
    <col min="11265" max="11265" width="4.7109375" customWidth="1"/>
    <col min="11266" max="11266" width="37.7109375" customWidth="1"/>
    <col min="11267" max="11267" width="36.5703125" customWidth="1"/>
    <col min="11268" max="11268" width="6.7109375" customWidth="1"/>
    <col min="11269" max="11269" width="13.28515625" customWidth="1"/>
    <col min="11270" max="11270" width="9" customWidth="1"/>
    <col min="11271" max="11271" width="11.28515625" customWidth="1"/>
    <col min="11272" max="11272" width="11.85546875" customWidth="1"/>
    <col min="11273" max="11273" width="9.85546875" customWidth="1"/>
    <col min="11521" max="11521" width="4.7109375" customWidth="1"/>
    <col min="11522" max="11522" width="37.7109375" customWidth="1"/>
    <col min="11523" max="11523" width="36.5703125" customWidth="1"/>
    <col min="11524" max="11524" width="6.7109375" customWidth="1"/>
    <col min="11525" max="11525" width="13.28515625" customWidth="1"/>
    <col min="11526" max="11526" width="9" customWidth="1"/>
    <col min="11527" max="11527" width="11.28515625" customWidth="1"/>
    <col min="11528" max="11528" width="11.85546875" customWidth="1"/>
    <col min="11529" max="11529" width="9.85546875" customWidth="1"/>
    <col min="11777" max="11777" width="4.7109375" customWidth="1"/>
    <col min="11778" max="11778" width="37.7109375" customWidth="1"/>
    <col min="11779" max="11779" width="36.5703125" customWidth="1"/>
    <col min="11780" max="11780" width="6.7109375" customWidth="1"/>
    <col min="11781" max="11781" width="13.28515625" customWidth="1"/>
    <col min="11782" max="11782" width="9" customWidth="1"/>
    <col min="11783" max="11783" width="11.28515625" customWidth="1"/>
    <col min="11784" max="11784" width="11.85546875" customWidth="1"/>
    <col min="11785" max="11785" width="9.85546875" customWidth="1"/>
    <col min="12033" max="12033" width="4.7109375" customWidth="1"/>
    <col min="12034" max="12034" width="37.7109375" customWidth="1"/>
    <col min="12035" max="12035" width="36.5703125" customWidth="1"/>
    <col min="12036" max="12036" width="6.7109375" customWidth="1"/>
    <col min="12037" max="12037" width="13.28515625" customWidth="1"/>
    <col min="12038" max="12038" width="9" customWidth="1"/>
    <col min="12039" max="12039" width="11.28515625" customWidth="1"/>
    <col min="12040" max="12040" width="11.85546875" customWidth="1"/>
    <col min="12041" max="12041" width="9.85546875" customWidth="1"/>
    <col min="12289" max="12289" width="4.7109375" customWidth="1"/>
    <col min="12290" max="12290" width="37.7109375" customWidth="1"/>
    <col min="12291" max="12291" width="36.5703125" customWidth="1"/>
    <col min="12292" max="12292" width="6.7109375" customWidth="1"/>
    <col min="12293" max="12293" width="13.28515625" customWidth="1"/>
    <col min="12294" max="12294" width="9" customWidth="1"/>
    <col min="12295" max="12295" width="11.28515625" customWidth="1"/>
    <col min="12296" max="12296" width="11.85546875" customWidth="1"/>
    <col min="12297" max="12297" width="9.85546875" customWidth="1"/>
    <col min="12545" max="12545" width="4.7109375" customWidth="1"/>
    <col min="12546" max="12546" width="37.7109375" customWidth="1"/>
    <col min="12547" max="12547" width="36.5703125" customWidth="1"/>
    <col min="12548" max="12548" width="6.7109375" customWidth="1"/>
    <col min="12549" max="12549" width="13.28515625" customWidth="1"/>
    <col min="12550" max="12550" width="9" customWidth="1"/>
    <col min="12551" max="12551" width="11.28515625" customWidth="1"/>
    <col min="12552" max="12552" width="11.85546875" customWidth="1"/>
    <col min="12553" max="12553" width="9.85546875" customWidth="1"/>
    <col min="12801" max="12801" width="4.7109375" customWidth="1"/>
    <col min="12802" max="12802" width="37.7109375" customWidth="1"/>
    <col min="12803" max="12803" width="36.5703125" customWidth="1"/>
    <col min="12804" max="12804" width="6.7109375" customWidth="1"/>
    <col min="12805" max="12805" width="13.28515625" customWidth="1"/>
    <col min="12806" max="12806" width="9" customWidth="1"/>
    <col min="12807" max="12807" width="11.28515625" customWidth="1"/>
    <col min="12808" max="12808" width="11.85546875" customWidth="1"/>
    <col min="12809" max="12809" width="9.85546875" customWidth="1"/>
    <col min="13057" max="13057" width="4.7109375" customWidth="1"/>
    <col min="13058" max="13058" width="37.7109375" customWidth="1"/>
    <col min="13059" max="13059" width="36.5703125" customWidth="1"/>
    <col min="13060" max="13060" width="6.7109375" customWidth="1"/>
    <col min="13061" max="13061" width="13.28515625" customWidth="1"/>
    <col min="13062" max="13062" width="9" customWidth="1"/>
    <col min="13063" max="13063" width="11.28515625" customWidth="1"/>
    <col min="13064" max="13064" width="11.85546875" customWidth="1"/>
    <col min="13065" max="13065" width="9.85546875" customWidth="1"/>
    <col min="13313" max="13313" width="4.7109375" customWidth="1"/>
    <col min="13314" max="13314" width="37.7109375" customWidth="1"/>
    <col min="13315" max="13315" width="36.5703125" customWidth="1"/>
    <col min="13316" max="13316" width="6.7109375" customWidth="1"/>
    <col min="13317" max="13317" width="13.28515625" customWidth="1"/>
    <col min="13318" max="13318" width="9" customWidth="1"/>
    <col min="13319" max="13319" width="11.28515625" customWidth="1"/>
    <col min="13320" max="13320" width="11.85546875" customWidth="1"/>
    <col min="13321" max="13321" width="9.85546875" customWidth="1"/>
    <col min="13569" max="13569" width="4.7109375" customWidth="1"/>
    <col min="13570" max="13570" width="37.7109375" customWidth="1"/>
    <col min="13571" max="13571" width="36.5703125" customWidth="1"/>
    <col min="13572" max="13572" width="6.7109375" customWidth="1"/>
    <col min="13573" max="13573" width="13.28515625" customWidth="1"/>
    <col min="13574" max="13574" width="9" customWidth="1"/>
    <col min="13575" max="13575" width="11.28515625" customWidth="1"/>
    <col min="13576" max="13576" width="11.85546875" customWidth="1"/>
    <col min="13577" max="13577" width="9.85546875" customWidth="1"/>
    <col min="13825" max="13825" width="4.7109375" customWidth="1"/>
    <col min="13826" max="13826" width="37.7109375" customWidth="1"/>
    <col min="13827" max="13827" width="36.5703125" customWidth="1"/>
    <col min="13828" max="13828" width="6.7109375" customWidth="1"/>
    <col min="13829" max="13829" width="13.28515625" customWidth="1"/>
    <col min="13830" max="13830" width="9" customWidth="1"/>
    <col min="13831" max="13831" width="11.28515625" customWidth="1"/>
    <col min="13832" max="13832" width="11.85546875" customWidth="1"/>
    <col min="13833" max="13833" width="9.85546875" customWidth="1"/>
    <col min="14081" max="14081" width="4.7109375" customWidth="1"/>
    <col min="14082" max="14082" width="37.7109375" customWidth="1"/>
    <col min="14083" max="14083" width="36.5703125" customWidth="1"/>
    <col min="14084" max="14084" width="6.7109375" customWidth="1"/>
    <col min="14085" max="14085" width="13.28515625" customWidth="1"/>
    <col min="14086" max="14086" width="9" customWidth="1"/>
    <col min="14087" max="14087" width="11.28515625" customWidth="1"/>
    <col min="14088" max="14088" width="11.85546875" customWidth="1"/>
    <col min="14089" max="14089" width="9.85546875" customWidth="1"/>
    <col min="14337" max="14337" width="4.7109375" customWidth="1"/>
    <col min="14338" max="14338" width="37.7109375" customWidth="1"/>
    <col min="14339" max="14339" width="36.5703125" customWidth="1"/>
    <col min="14340" max="14340" width="6.7109375" customWidth="1"/>
    <col min="14341" max="14341" width="13.28515625" customWidth="1"/>
    <col min="14342" max="14342" width="9" customWidth="1"/>
    <col min="14343" max="14343" width="11.28515625" customWidth="1"/>
    <col min="14344" max="14344" width="11.85546875" customWidth="1"/>
    <col min="14345" max="14345" width="9.85546875" customWidth="1"/>
    <col min="14593" max="14593" width="4.7109375" customWidth="1"/>
    <col min="14594" max="14594" width="37.7109375" customWidth="1"/>
    <col min="14595" max="14595" width="36.5703125" customWidth="1"/>
    <col min="14596" max="14596" width="6.7109375" customWidth="1"/>
    <col min="14597" max="14597" width="13.28515625" customWidth="1"/>
    <col min="14598" max="14598" width="9" customWidth="1"/>
    <col min="14599" max="14599" width="11.28515625" customWidth="1"/>
    <col min="14600" max="14600" width="11.85546875" customWidth="1"/>
    <col min="14601" max="14601" width="9.85546875" customWidth="1"/>
    <col min="14849" max="14849" width="4.7109375" customWidth="1"/>
    <col min="14850" max="14850" width="37.7109375" customWidth="1"/>
    <col min="14851" max="14851" width="36.5703125" customWidth="1"/>
    <col min="14852" max="14852" width="6.7109375" customWidth="1"/>
    <col min="14853" max="14853" width="13.28515625" customWidth="1"/>
    <col min="14854" max="14854" width="9" customWidth="1"/>
    <col min="14855" max="14855" width="11.28515625" customWidth="1"/>
    <col min="14856" max="14856" width="11.85546875" customWidth="1"/>
    <col min="14857" max="14857" width="9.85546875" customWidth="1"/>
    <col min="15105" max="15105" width="4.7109375" customWidth="1"/>
    <col min="15106" max="15106" width="37.7109375" customWidth="1"/>
    <col min="15107" max="15107" width="36.5703125" customWidth="1"/>
    <col min="15108" max="15108" width="6.7109375" customWidth="1"/>
    <col min="15109" max="15109" width="13.28515625" customWidth="1"/>
    <col min="15110" max="15110" width="9" customWidth="1"/>
    <col min="15111" max="15111" width="11.28515625" customWidth="1"/>
    <col min="15112" max="15112" width="11.85546875" customWidth="1"/>
    <col min="15113" max="15113" width="9.85546875" customWidth="1"/>
    <col min="15361" max="15361" width="4.7109375" customWidth="1"/>
    <col min="15362" max="15362" width="37.7109375" customWidth="1"/>
    <col min="15363" max="15363" width="36.5703125" customWidth="1"/>
    <col min="15364" max="15364" width="6.7109375" customWidth="1"/>
    <col min="15365" max="15365" width="13.28515625" customWidth="1"/>
    <col min="15366" max="15366" width="9" customWidth="1"/>
    <col min="15367" max="15367" width="11.28515625" customWidth="1"/>
    <col min="15368" max="15368" width="11.85546875" customWidth="1"/>
    <col min="15369" max="15369" width="9.85546875" customWidth="1"/>
    <col min="15617" max="15617" width="4.7109375" customWidth="1"/>
    <col min="15618" max="15618" width="37.7109375" customWidth="1"/>
    <col min="15619" max="15619" width="36.5703125" customWidth="1"/>
    <col min="15620" max="15620" width="6.7109375" customWidth="1"/>
    <col min="15621" max="15621" width="13.28515625" customWidth="1"/>
    <col min="15622" max="15622" width="9" customWidth="1"/>
    <col min="15623" max="15623" width="11.28515625" customWidth="1"/>
    <col min="15624" max="15624" width="11.85546875" customWidth="1"/>
    <col min="15625" max="15625" width="9.85546875" customWidth="1"/>
    <col min="15873" max="15873" width="4.7109375" customWidth="1"/>
    <col min="15874" max="15874" width="37.7109375" customWidth="1"/>
    <col min="15875" max="15875" width="36.5703125" customWidth="1"/>
    <col min="15876" max="15876" width="6.7109375" customWidth="1"/>
    <col min="15877" max="15877" width="13.28515625" customWidth="1"/>
    <col min="15878" max="15878" width="9" customWidth="1"/>
    <col min="15879" max="15879" width="11.28515625" customWidth="1"/>
    <col min="15880" max="15880" width="11.85546875" customWidth="1"/>
    <col min="15881" max="15881" width="9.85546875" customWidth="1"/>
    <col min="16129" max="16129" width="4.7109375" customWidth="1"/>
    <col min="16130" max="16130" width="37.7109375" customWidth="1"/>
    <col min="16131" max="16131" width="36.5703125" customWidth="1"/>
    <col min="16132" max="16132" width="6.7109375" customWidth="1"/>
    <col min="16133" max="16133" width="13.28515625" customWidth="1"/>
    <col min="16134" max="16134" width="9" customWidth="1"/>
    <col min="16135" max="16135" width="11.28515625" customWidth="1"/>
    <col min="16136" max="16136" width="11.85546875" customWidth="1"/>
    <col min="16137" max="16137" width="9.85546875" customWidth="1"/>
  </cols>
  <sheetData>
    <row r="1" spans="1:14" ht="16.5" customHeight="1">
      <c r="A1" s="150"/>
      <c r="B1" s="150"/>
      <c r="C1" s="50" t="s">
        <v>178</v>
      </c>
      <c r="D1" s="50"/>
      <c r="E1" s="50"/>
      <c r="F1" s="265" t="s">
        <v>204</v>
      </c>
      <c r="G1" s="265"/>
      <c r="H1" s="265"/>
      <c r="I1" s="150"/>
    </row>
    <row r="2" spans="1:14" s="87" customFormat="1" ht="18.75" customHeight="1">
      <c r="A2" s="89"/>
      <c r="B2" s="89"/>
      <c r="C2" s="142"/>
      <c r="D2" s="89"/>
      <c r="E2" s="89"/>
      <c r="F2" s="275" t="s">
        <v>205</v>
      </c>
      <c r="G2" s="275"/>
      <c r="H2" s="275"/>
      <c r="I2" s="89"/>
    </row>
    <row r="3" spans="1:14" s="87" customFormat="1" ht="20.25" customHeight="1">
      <c r="A3" s="144"/>
      <c r="B3" s="88"/>
      <c r="C3" s="28"/>
      <c r="D3" s="140"/>
      <c r="E3" s="273" t="s">
        <v>253</v>
      </c>
      <c r="F3" s="273"/>
      <c r="G3" s="273"/>
      <c r="H3" s="273"/>
      <c r="I3" s="273"/>
    </row>
    <row r="4" spans="1:14" ht="3" customHeight="1">
      <c r="B4" s="100"/>
      <c r="C4" s="147"/>
      <c r="D4" s="148"/>
      <c r="E4" s="147"/>
      <c r="H4" s="100"/>
      <c r="I4" s="100"/>
      <c r="J4" s="100"/>
      <c r="K4" s="100"/>
      <c r="L4" s="100"/>
      <c r="M4" s="100"/>
      <c r="N4" s="100"/>
    </row>
    <row r="5" spans="1:14" s="115" customFormat="1" ht="27" customHeight="1" thickBot="1">
      <c r="A5" s="137"/>
      <c r="B5" s="269" t="s">
        <v>174</v>
      </c>
      <c r="C5" s="269"/>
      <c r="D5" s="269"/>
      <c r="E5" s="269"/>
      <c r="F5" s="269"/>
      <c r="G5" s="269"/>
      <c r="H5" s="269"/>
      <c r="I5" s="269"/>
    </row>
    <row r="6" spans="1:14" ht="0.75" hidden="1" customHeight="1" thickBot="1"/>
    <row r="7" spans="1:14" ht="16.5" hidden="1" thickBot="1"/>
    <row r="8" spans="1:14" s="15" customFormat="1" ht="117.75" customHeight="1" thickBot="1">
      <c r="A8" s="59" t="s">
        <v>1</v>
      </c>
      <c r="B8" s="51" t="s">
        <v>25</v>
      </c>
      <c r="C8" s="59" t="s">
        <v>82</v>
      </c>
      <c r="D8" s="51" t="s">
        <v>26</v>
      </c>
      <c r="E8" s="51" t="s">
        <v>27</v>
      </c>
      <c r="F8" s="59" t="s">
        <v>166</v>
      </c>
      <c r="G8" s="59" t="s">
        <v>6</v>
      </c>
      <c r="H8" s="59" t="s">
        <v>83</v>
      </c>
      <c r="I8" s="59" t="s">
        <v>7</v>
      </c>
    </row>
    <row r="9" spans="1:14" s="115" customFormat="1" ht="18.75" customHeight="1">
      <c r="A9" s="266" t="s">
        <v>195</v>
      </c>
      <c r="B9" s="267"/>
      <c r="C9" s="267"/>
      <c r="D9" s="267"/>
      <c r="E9" s="267"/>
      <c r="F9" s="267"/>
      <c r="G9" s="267"/>
      <c r="H9" s="267"/>
      <c r="I9" s="268"/>
    </row>
    <row r="10" spans="1:14" s="15" customFormat="1" ht="18" customHeight="1">
      <c r="A10" s="139">
        <v>1</v>
      </c>
      <c r="B10" s="120" t="s">
        <v>215</v>
      </c>
      <c r="C10" s="120" t="s">
        <v>201</v>
      </c>
      <c r="D10" s="70">
        <v>1</v>
      </c>
      <c r="E10" s="61">
        <v>430000</v>
      </c>
      <c r="F10" s="61">
        <v>8000</v>
      </c>
      <c r="G10" s="61">
        <f>+F10+E10</f>
        <v>438000</v>
      </c>
      <c r="H10" s="70">
        <v>66.400000000000006</v>
      </c>
      <c r="I10" s="65">
        <v>1975</v>
      </c>
      <c r="K10" s="22"/>
    </row>
    <row r="11" spans="1:14" s="161" customFormat="1" ht="18" customHeight="1">
      <c r="A11" s="274" t="s">
        <v>194</v>
      </c>
      <c r="B11" s="274"/>
      <c r="C11" s="274"/>
      <c r="D11" s="274"/>
      <c r="E11" s="274"/>
      <c r="F11" s="274"/>
      <c r="G11" s="274"/>
      <c r="H11" s="274"/>
      <c r="I11" s="274"/>
      <c r="K11" s="22"/>
    </row>
    <row r="12" spans="1:14" s="15" customFormat="1" ht="15.75" customHeight="1">
      <c r="A12" s="138">
        <v>2</v>
      </c>
      <c r="B12" s="116" t="s">
        <v>84</v>
      </c>
      <c r="C12" s="116" t="s">
        <v>85</v>
      </c>
      <c r="D12" s="69">
        <v>1</v>
      </c>
      <c r="E12" s="60">
        <v>270000</v>
      </c>
      <c r="F12" s="60">
        <v>8000</v>
      </c>
      <c r="G12" s="60">
        <f t="shared" ref="G12:G69" si="0">+F12+E12</f>
        <v>278000</v>
      </c>
      <c r="H12" s="117">
        <v>63.5</v>
      </c>
      <c r="I12" s="64">
        <v>1981</v>
      </c>
    </row>
    <row r="13" spans="1:14" s="15" customFormat="1" ht="18" hidden="1" customHeight="1">
      <c r="A13" s="138">
        <v>3</v>
      </c>
      <c r="B13" s="116" t="s">
        <v>86</v>
      </c>
      <c r="C13" s="116" t="s">
        <v>87</v>
      </c>
      <c r="D13" s="69">
        <v>1</v>
      </c>
      <c r="E13" s="60">
        <v>100000</v>
      </c>
      <c r="F13" s="60">
        <v>8000</v>
      </c>
      <c r="G13" s="60">
        <f t="shared" si="0"/>
        <v>108000</v>
      </c>
      <c r="H13" s="69">
        <v>24.7</v>
      </c>
      <c r="I13" s="64">
        <v>1971</v>
      </c>
    </row>
    <row r="14" spans="1:14" s="15" customFormat="1" ht="18" hidden="1" customHeight="1">
      <c r="A14" s="138">
        <v>4</v>
      </c>
      <c r="B14" s="116" t="s">
        <v>88</v>
      </c>
      <c r="C14" s="116" t="s">
        <v>89</v>
      </c>
      <c r="D14" s="69">
        <v>1</v>
      </c>
      <c r="E14" s="60">
        <v>100000</v>
      </c>
      <c r="F14" s="60">
        <v>8000</v>
      </c>
      <c r="G14" s="60">
        <f t="shared" si="0"/>
        <v>108000</v>
      </c>
      <c r="H14" s="69">
        <v>24.7</v>
      </c>
      <c r="I14" s="64">
        <v>1984</v>
      </c>
    </row>
    <row r="15" spans="1:14" s="15" customFormat="1" ht="18" customHeight="1">
      <c r="A15" s="138">
        <v>3</v>
      </c>
      <c r="B15" s="116" t="s">
        <v>90</v>
      </c>
      <c r="C15" s="116" t="s">
        <v>91</v>
      </c>
      <c r="D15" s="69">
        <v>1</v>
      </c>
      <c r="E15" s="60">
        <v>150000</v>
      </c>
      <c r="F15" s="60">
        <v>8000</v>
      </c>
      <c r="G15" s="60">
        <f t="shared" si="0"/>
        <v>158000</v>
      </c>
      <c r="H15" s="69">
        <v>36.1</v>
      </c>
      <c r="I15" s="64">
        <v>1952</v>
      </c>
    </row>
    <row r="16" spans="1:14" s="15" customFormat="1" ht="18" customHeight="1">
      <c r="A16" s="138">
        <v>4</v>
      </c>
      <c r="B16" s="116" t="s">
        <v>92</v>
      </c>
      <c r="C16" s="102" t="s">
        <v>93</v>
      </c>
      <c r="D16" s="69">
        <v>1</v>
      </c>
      <c r="E16" s="60">
        <v>150000</v>
      </c>
      <c r="F16" s="60">
        <v>8000</v>
      </c>
      <c r="G16" s="60">
        <f t="shared" si="0"/>
        <v>158000</v>
      </c>
      <c r="H16" s="69">
        <v>36.1</v>
      </c>
      <c r="I16" s="64">
        <v>1963</v>
      </c>
    </row>
    <row r="17" spans="1:9" s="15" customFormat="1" ht="18" customHeight="1">
      <c r="A17" s="138">
        <v>5</v>
      </c>
      <c r="B17" s="116" t="s">
        <v>175</v>
      </c>
      <c r="C17" s="116" t="s">
        <v>94</v>
      </c>
      <c r="D17" s="69">
        <v>1</v>
      </c>
      <c r="E17" s="60">
        <v>150000</v>
      </c>
      <c r="F17" s="60">
        <v>8000</v>
      </c>
      <c r="G17" s="60">
        <f t="shared" si="0"/>
        <v>158000</v>
      </c>
      <c r="H17" s="69">
        <v>36.1</v>
      </c>
      <c r="I17" s="64">
        <v>1983</v>
      </c>
    </row>
    <row r="18" spans="1:9" ht="19.5" customHeight="1">
      <c r="A18" s="270" t="s">
        <v>95</v>
      </c>
      <c r="B18" s="271"/>
      <c r="C18" s="271"/>
      <c r="D18" s="271"/>
      <c r="E18" s="271"/>
      <c r="F18" s="271"/>
      <c r="G18" s="271"/>
      <c r="H18" s="271"/>
      <c r="I18" s="272"/>
    </row>
    <row r="19" spans="1:9" s="15" customFormat="1" ht="17.25" customHeight="1">
      <c r="A19" s="139">
        <v>6</v>
      </c>
      <c r="B19" s="120" t="s">
        <v>96</v>
      </c>
      <c r="C19" s="120" t="s">
        <v>97</v>
      </c>
      <c r="D19" s="70">
        <v>1</v>
      </c>
      <c r="E19" s="61">
        <v>200000</v>
      </c>
      <c r="F19" s="61">
        <v>8000</v>
      </c>
      <c r="G19" s="61">
        <f t="shared" si="0"/>
        <v>208000</v>
      </c>
      <c r="H19" s="70">
        <v>47.5</v>
      </c>
      <c r="I19" s="65">
        <v>1963</v>
      </c>
    </row>
    <row r="20" spans="1:9" ht="34.5" customHeight="1">
      <c r="A20" s="276" t="s">
        <v>98</v>
      </c>
      <c r="B20" s="277"/>
      <c r="C20" s="277"/>
      <c r="D20" s="277"/>
      <c r="E20" s="277"/>
      <c r="F20" s="277"/>
      <c r="G20" s="277"/>
      <c r="H20" s="277"/>
      <c r="I20" s="278"/>
    </row>
    <row r="21" spans="1:9" s="15" customFormat="1" ht="18.75" customHeight="1">
      <c r="A21" s="138">
        <v>7</v>
      </c>
      <c r="B21" s="116" t="s">
        <v>29</v>
      </c>
      <c r="C21" s="116" t="s">
        <v>99</v>
      </c>
      <c r="D21" s="69">
        <v>1</v>
      </c>
      <c r="E21" s="60">
        <v>120000</v>
      </c>
      <c r="F21" s="60">
        <v>8000</v>
      </c>
      <c r="G21" s="60">
        <f t="shared" si="0"/>
        <v>128000</v>
      </c>
      <c r="H21" s="69">
        <v>29.2</v>
      </c>
      <c r="I21" s="64">
        <v>1966</v>
      </c>
    </row>
    <row r="22" spans="1:9" s="15" customFormat="1" ht="18.75" customHeight="1">
      <c r="A22" s="138">
        <v>8</v>
      </c>
      <c r="B22" s="121" t="s">
        <v>100</v>
      </c>
      <c r="C22" s="121" t="s">
        <v>196</v>
      </c>
      <c r="D22" s="71">
        <v>1</v>
      </c>
      <c r="E22" s="62">
        <v>103000</v>
      </c>
      <c r="F22" s="62">
        <v>8000</v>
      </c>
      <c r="G22" s="60">
        <f t="shared" si="0"/>
        <v>111000</v>
      </c>
      <c r="H22" s="71">
        <v>25.3</v>
      </c>
      <c r="I22" s="66">
        <v>1961</v>
      </c>
    </row>
    <row r="23" spans="1:9" s="15" customFormat="1" ht="18.75" customHeight="1">
      <c r="A23" s="138">
        <v>9</v>
      </c>
      <c r="B23" s="121" t="s">
        <v>101</v>
      </c>
      <c r="C23" s="122" t="s">
        <v>102</v>
      </c>
      <c r="D23" s="71">
        <v>1</v>
      </c>
      <c r="E23" s="62">
        <v>92000</v>
      </c>
      <c r="F23" s="62">
        <v>8000</v>
      </c>
      <c r="G23" s="60">
        <f t="shared" si="0"/>
        <v>100000</v>
      </c>
      <c r="H23" s="71">
        <v>22.8</v>
      </c>
      <c r="I23" s="66">
        <v>1990</v>
      </c>
    </row>
    <row r="24" spans="1:9" s="15" customFormat="1" ht="18.75" customHeight="1">
      <c r="A24" s="138">
        <v>10</v>
      </c>
      <c r="B24" s="121" t="s">
        <v>101</v>
      </c>
      <c r="C24" s="123" t="s">
        <v>103</v>
      </c>
      <c r="D24" s="71">
        <v>1</v>
      </c>
      <c r="E24" s="62">
        <v>92000</v>
      </c>
      <c r="F24" s="62">
        <v>8000</v>
      </c>
      <c r="G24" s="60">
        <f t="shared" si="0"/>
        <v>100000</v>
      </c>
      <c r="H24" s="71">
        <v>22.8</v>
      </c>
      <c r="I24" s="66">
        <v>1960</v>
      </c>
    </row>
    <row r="25" spans="1:9" s="15" customFormat="1" ht="18.75" customHeight="1">
      <c r="A25" s="138">
        <v>11</v>
      </c>
      <c r="B25" s="121" t="s">
        <v>101</v>
      </c>
      <c r="C25" s="123" t="s">
        <v>104</v>
      </c>
      <c r="D25" s="71">
        <v>1</v>
      </c>
      <c r="E25" s="62">
        <v>92000</v>
      </c>
      <c r="F25" s="62">
        <v>8000</v>
      </c>
      <c r="G25" s="60">
        <f t="shared" si="0"/>
        <v>100000</v>
      </c>
      <c r="H25" s="71">
        <v>22.8</v>
      </c>
      <c r="I25" s="66">
        <v>1981</v>
      </c>
    </row>
    <row r="26" spans="1:9" s="15" customFormat="1" ht="18.75" customHeight="1">
      <c r="A26" s="138">
        <v>12</v>
      </c>
      <c r="B26" s="121" t="s">
        <v>101</v>
      </c>
      <c r="C26" s="122" t="s">
        <v>105</v>
      </c>
      <c r="D26" s="71">
        <v>1</v>
      </c>
      <c r="E26" s="62">
        <v>92000</v>
      </c>
      <c r="F26" s="62">
        <v>8000</v>
      </c>
      <c r="G26" s="60">
        <f t="shared" si="0"/>
        <v>100000</v>
      </c>
      <c r="H26" s="71">
        <v>22.8</v>
      </c>
      <c r="I26" s="66">
        <v>1973</v>
      </c>
    </row>
    <row r="27" spans="1:9" s="15" customFormat="1" ht="18.75" customHeight="1">
      <c r="A27" s="138">
        <v>13</v>
      </c>
      <c r="B27" s="121" t="s">
        <v>106</v>
      </c>
      <c r="C27" s="123" t="s">
        <v>107</v>
      </c>
      <c r="D27" s="71">
        <v>1</v>
      </c>
      <c r="E27" s="62">
        <v>73000</v>
      </c>
      <c r="F27" s="62">
        <v>8000</v>
      </c>
      <c r="G27" s="60">
        <f t="shared" si="0"/>
        <v>81000</v>
      </c>
      <c r="H27" s="118">
        <v>18.5</v>
      </c>
      <c r="I27" s="66">
        <v>1995</v>
      </c>
    </row>
    <row r="28" spans="1:9" s="15" customFormat="1" ht="18.75" customHeight="1">
      <c r="A28" s="138">
        <v>14</v>
      </c>
      <c r="B28" s="121" t="s">
        <v>106</v>
      </c>
      <c r="C28" s="123" t="s">
        <v>108</v>
      </c>
      <c r="D28" s="71">
        <v>1</v>
      </c>
      <c r="E28" s="62">
        <v>73000</v>
      </c>
      <c r="F28" s="62">
        <v>8000</v>
      </c>
      <c r="G28" s="60">
        <f>+F28+E28</f>
        <v>81000</v>
      </c>
      <c r="H28" s="118">
        <v>18.5</v>
      </c>
      <c r="I28" s="66">
        <v>1987</v>
      </c>
    </row>
    <row r="29" spans="1:9" s="15" customFormat="1" ht="18.75" customHeight="1">
      <c r="A29" s="138">
        <v>15</v>
      </c>
      <c r="B29" s="124" t="s">
        <v>106</v>
      </c>
      <c r="C29" s="125" t="s">
        <v>197</v>
      </c>
      <c r="D29" s="73">
        <v>1</v>
      </c>
      <c r="E29" s="72">
        <v>73000</v>
      </c>
      <c r="F29" s="72">
        <v>8000</v>
      </c>
      <c r="G29" s="61">
        <f>+F29+E29</f>
        <v>81000</v>
      </c>
      <c r="H29" s="119">
        <v>18.5</v>
      </c>
      <c r="I29" s="67">
        <v>1995</v>
      </c>
    </row>
    <row r="30" spans="1:9" ht="19.5" customHeight="1">
      <c r="A30" s="279" t="s">
        <v>109</v>
      </c>
      <c r="B30" s="280"/>
      <c r="C30" s="280"/>
      <c r="D30" s="280"/>
      <c r="E30" s="280"/>
      <c r="F30" s="280"/>
      <c r="G30" s="280"/>
      <c r="H30" s="280"/>
      <c r="I30" s="281"/>
    </row>
    <row r="31" spans="1:9" s="15" customFormat="1" ht="18.75" customHeight="1">
      <c r="A31" s="138">
        <v>16</v>
      </c>
      <c r="B31" s="116" t="s">
        <v>29</v>
      </c>
      <c r="C31" s="126" t="s">
        <v>110</v>
      </c>
      <c r="D31" s="69">
        <v>1</v>
      </c>
      <c r="E31" s="60">
        <v>120000</v>
      </c>
      <c r="F31" s="60">
        <v>8000</v>
      </c>
      <c r="G31" s="60">
        <f t="shared" si="0"/>
        <v>128000</v>
      </c>
      <c r="H31" s="69">
        <v>29.2</v>
      </c>
      <c r="I31" s="64">
        <v>1982</v>
      </c>
    </row>
    <row r="32" spans="1:9" s="15" customFormat="1" ht="18.75" customHeight="1">
      <c r="A32" s="138">
        <v>17</v>
      </c>
      <c r="B32" s="121" t="s">
        <v>111</v>
      </c>
      <c r="C32" s="123" t="s">
        <v>112</v>
      </c>
      <c r="D32" s="71">
        <v>1</v>
      </c>
      <c r="E32" s="62">
        <v>103000</v>
      </c>
      <c r="F32" s="62">
        <v>8000</v>
      </c>
      <c r="G32" s="60">
        <f t="shared" si="0"/>
        <v>111000</v>
      </c>
      <c r="H32" s="71">
        <v>25.3</v>
      </c>
      <c r="I32" s="66">
        <v>1953</v>
      </c>
    </row>
    <row r="33" spans="1:9" s="262" customFormat="1" ht="36.75" customHeight="1">
      <c r="A33" s="255">
        <v>18</v>
      </c>
      <c r="B33" s="256" t="s">
        <v>234</v>
      </c>
      <c r="C33" s="257"/>
      <c r="D33" s="258">
        <v>1</v>
      </c>
      <c r="E33" s="259"/>
      <c r="F33" s="259"/>
      <c r="G33" s="260"/>
      <c r="H33" s="258"/>
      <c r="I33" s="261"/>
    </row>
    <row r="34" spans="1:9" s="15" customFormat="1" ht="18.75" customHeight="1">
      <c r="A34" s="138">
        <v>19</v>
      </c>
      <c r="B34" s="121" t="s">
        <v>101</v>
      </c>
      <c r="C34" s="123" t="s">
        <v>113</v>
      </c>
      <c r="D34" s="71">
        <v>1</v>
      </c>
      <c r="E34" s="62">
        <v>92000</v>
      </c>
      <c r="F34" s="62">
        <v>8000</v>
      </c>
      <c r="G34" s="60">
        <f t="shared" si="0"/>
        <v>100000</v>
      </c>
      <c r="H34" s="71">
        <v>22.8</v>
      </c>
      <c r="I34" s="66">
        <v>1979</v>
      </c>
    </row>
    <row r="35" spans="1:9" s="15" customFormat="1" ht="18.75" customHeight="1">
      <c r="A35" s="138">
        <v>20</v>
      </c>
      <c r="B35" s="121" t="s">
        <v>101</v>
      </c>
      <c r="C35" s="123" t="s">
        <v>114</v>
      </c>
      <c r="D35" s="71">
        <v>1</v>
      </c>
      <c r="E35" s="62">
        <v>92000</v>
      </c>
      <c r="F35" s="62">
        <v>8000</v>
      </c>
      <c r="G35" s="60">
        <f t="shared" si="0"/>
        <v>100000</v>
      </c>
      <c r="H35" s="71">
        <v>22.8</v>
      </c>
      <c r="I35" s="66">
        <v>1982</v>
      </c>
    </row>
    <row r="36" spans="1:9" s="15" customFormat="1" ht="18.75" customHeight="1">
      <c r="A36" s="138">
        <v>21</v>
      </c>
      <c r="B36" s="121" t="s">
        <v>115</v>
      </c>
      <c r="C36" s="123" t="s">
        <v>116</v>
      </c>
      <c r="D36" s="71">
        <v>1</v>
      </c>
      <c r="E36" s="62">
        <v>82000</v>
      </c>
      <c r="F36" s="62">
        <v>8000</v>
      </c>
      <c r="G36" s="60">
        <f t="shared" si="0"/>
        <v>90000</v>
      </c>
      <c r="H36" s="71">
        <v>20.5</v>
      </c>
      <c r="I36" s="66">
        <v>1989</v>
      </c>
    </row>
    <row r="37" spans="1:9" s="15" customFormat="1" ht="18.75" hidden="1" customHeight="1">
      <c r="A37" s="138">
        <v>22</v>
      </c>
      <c r="B37" s="121" t="s">
        <v>117</v>
      </c>
      <c r="C37" s="127" t="s">
        <v>118</v>
      </c>
      <c r="D37" s="71">
        <v>1</v>
      </c>
      <c r="E37" s="62">
        <v>73000</v>
      </c>
      <c r="F37" s="62">
        <v>8000</v>
      </c>
      <c r="G37" s="60">
        <f t="shared" si="0"/>
        <v>81000</v>
      </c>
      <c r="H37" s="71">
        <v>18.5</v>
      </c>
      <c r="I37" s="66">
        <v>1976</v>
      </c>
    </row>
    <row r="38" spans="1:9" ht="24" customHeight="1">
      <c r="A38" s="282" t="s">
        <v>119</v>
      </c>
      <c r="B38" s="283"/>
      <c r="C38" s="283"/>
      <c r="D38" s="283"/>
      <c r="E38" s="283"/>
      <c r="F38" s="283"/>
      <c r="G38" s="283"/>
      <c r="H38" s="283"/>
      <c r="I38" s="284"/>
    </row>
    <row r="39" spans="1:9" s="15" customFormat="1" ht="18" customHeight="1">
      <c r="A39" s="138">
        <v>22</v>
      </c>
      <c r="B39" s="116" t="s">
        <v>29</v>
      </c>
      <c r="C39" s="126" t="s">
        <v>120</v>
      </c>
      <c r="D39" s="69">
        <v>1</v>
      </c>
      <c r="E39" s="60">
        <v>120000</v>
      </c>
      <c r="F39" s="60">
        <v>8000</v>
      </c>
      <c r="G39" s="60">
        <f t="shared" si="0"/>
        <v>128000</v>
      </c>
      <c r="H39" s="69">
        <v>29.2</v>
      </c>
      <c r="I39" s="64">
        <v>1956</v>
      </c>
    </row>
    <row r="40" spans="1:9" s="15" customFormat="1" ht="18" customHeight="1">
      <c r="A40" s="138">
        <v>23</v>
      </c>
      <c r="B40" s="121" t="s">
        <v>121</v>
      </c>
      <c r="C40" s="123" t="s">
        <v>122</v>
      </c>
      <c r="D40" s="71">
        <v>1</v>
      </c>
      <c r="E40" s="62">
        <v>103000</v>
      </c>
      <c r="F40" s="62">
        <v>8000</v>
      </c>
      <c r="G40" s="60">
        <f t="shared" si="0"/>
        <v>111000</v>
      </c>
      <c r="H40" s="71">
        <v>25.3</v>
      </c>
      <c r="I40" s="66">
        <v>1969</v>
      </c>
    </row>
    <row r="41" spans="1:9" s="15" customFormat="1" ht="18" customHeight="1">
      <c r="A41" s="138">
        <v>24</v>
      </c>
      <c r="B41" s="121" t="s">
        <v>101</v>
      </c>
      <c r="C41" s="123" t="s">
        <v>123</v>
      </c>
      <c r="D41" s="71">
        <v>1</v>
      </c>
      <c r="E41" s="62">
        <v>92000</v>
      </c>
      <c r="F41" s="62">
        <v>8000</v>
      </c>
      <c r="G41" s="60">
        <f t="shared" si="0"/>
        <v>100000</v>
      </c>
      <c r="H41" s="71">
        <v>22.8</v>
      </c>
      <c r="I41" s="66">
        <v>1961</v>
      </c>
    </row>
    <row r="42" spans="1:9" s="262" customFormat="1" ht="38.25" customHeight="1">
      <c r="A42" s="255">
        <v>25</v>
      </c>
      <c r="B42" s="256" t="s">
        <v>256</v>
      </c>
      <c r="C42" s="257"/>
      <c r="D42" s="258">
        <v>1</v>
      </c>
      <c r="E42" s="259"/>
      <c r="F42" s="259"/>
      <c r="G42" s="260"/>
      <c r="H42" s="258"/>
      <c r="I42" s="261"/>
    </row>
    <row r="43" spans="1:9" s="15" customFormat="1" ht="31.5" customHeight="1">
      <c r="A43" s="138">
        <v>26</v>
      </c>
      <c r="B43" s="183" t="s">
        <v>255</v>
      </c>
      <c r="C43" s="123" t="s">
        <v>124</v>
      </c>
      <c r="D43" s="189">
        <v>1</v>
      </c>
      <c r="E43" s="190">
        <v>82000</v>
      </c>
      <c r="F43" s="190">
        <v>8000</v>
      </c>
      <c r="G43" s="191">
        <f t="shared" si="0"/>
        <v>90000</v>
      </c>
      <c r="H43" s="189">
        <v>20.5</v>
      </c>
      <c r="I43" s="66">
        <v>1993</v>
      </c>
    </row>
    <row r="44" spans="1:9" s="15" customFormat="1" ht="25.5" customHeight="1">
      <c r="A44" s="138">
        <v>27</v>
      </c>
      <c r="B44" s="121" t="s">
        <v>115</v>
      </c>
      <c r="C44" s="123" t="s">
        <v>123</v>
      </c>
      <c r="D44" s="71">
        <v>1</v>
      </c>
      <c r="E44" s="190">
        <v>82000</v>
      </c>
      <c r="F44" s="190">
        <v>8000</v>
      </c>
      <c r="G44" s="191">
        <f t="shared" ref="G44" si="1">+F44+E44</f>
        <v>90000</v>
      </c>
      <c r="H44" s="189">
        <v>20.5</v>
      </c>
      <c r="I44" s="66">
        <v>1992</v>
      </c>
    </row>
    <row r="45" spans="1:9" ht="29.25" customHeight="1">
      <c r="A45" s="285" t="s">
        <v>125</v>
      </c>
      <c r="B45" s="286"/>
      <c r="C45" s="286"/>
      <c r="D45" s="286"/>
      <c r="E45" s="286"/>
      <c r="F45" s="286"/>
      <c r="G45" s="286"/>
      <c r="H45" s="286"/>
      <c r="I45" s="287"/>
    </row>
    <row r="46" spans="1:9" s="15" customFormat="1" ht="19.5" customHeight="1">
      <c r="A46" s="138">
        <v>28</v>
      </c>
      <c r="B46" s="121" t="s">
        <v>29</v>
      </c>
      <c r="C46" s="121" t="s">
        <v>126</v>
      </c>
      <c r="D46" s="71">
        <v>1</v>
      </c>
      <c r="E46" s="62">
        <v>256600</v>
      </c>
      <c r="F46" s="62">
        <v>8000</v>
      </c>
      <c r="G46" s="60">
        <f t="shared" si="0"/>
        <v>264600</v>
      </c>
      <c r="H46" s="71">
        <v>60.4</v>
      </c>
      <c r="I46" s="66">
        <v>1992</v>
      </c>
    </row>
    <row r="47" spans="1:9" ht="29.25" customHeight="1">
      <c r="A47" s="285" t="s">
        <v>214</v>
      </c>
      <c r="B47" s="286"/>
      <c r="C47" s="286"/>
      <c r="D47" s="286"/>
      <c r="E47" s="286"/>
      <c r="F47" s="286"/>
      <c r="G47" s="286"/>
      <c r="H47" s="286"/>
      <c r="I47" s="287"/>
    </row>
    <row r="48" spans="1:9" s="15" customFormat="1" ht="19.5" customHeight="1">
      <c r="A48" s="138">
        <v>29</v>
      </c>
      <c r="B48" s="121" t="s">
        <v>29</v>
      </c>
      <c r="C48" s="121"/>
      <c r="D48" s="189">
        <v>1</v>
      </c>
      <c r="E48" s="190">
        <v>112000</v>
      </c>
      <c r="F48" s="190">
        <v>8000</v>
      </c>
      <c r="G48" s="191">
        <f t="shared" ref="G48" si="2">+F48+E48</f>
        <v>120000</v>
      </c>
      <c r="H48" s="189">
        <v>60.4</v>
      </c>
      <c r="I48" s="66">
        <v>1992</v>
      </c>
    </row>
    <row r="49" spans="1:9" ht="18.75">
      <c r="A49" s="288" t="s">
        <v>127</v>
      </c>
      <c r="B49" s="289"/>
      <c r="C49" s="289"/>
      <c r="D49" s="289"/>
      <c r="E49" s="289"/>
      <c r="F49" s="289"/>
      <c r="G49" s="289"/>
      <c r="H49" s="289"/>
      <c r="I49" s="290"/>
    </row>
    <row r="50" spans="1:9" s="15" customFormat="1" ht="18" customHeight="1">
      <c r="A50" s="138">
        <v>30</v>
      </c>
      <c r="B50" s="116" t="s">
        <v>128</v>
      </c>
      <c r="C50" s="129" t="s">
        <v>129</v>
      </c>
      <c r="D50" s="69">
        <v>1</v>
      </c>
      <c r="E50" s="60">
        <v>103000</v>
      </c>
      <c r="F50" s="60">
        <v>8000</v>
      </c>
      <c r="G50" s="60">
        <f t="shared" si="0"/>
        <v>111000</v>
      </c>
      <c r="H50" s="69">
        <v>29.2</v>
      </c>
      <c r="I50" s="64">
        <v>1955</v>
      </c>
    </row>
    <row r="51" spans="1:9" s="15" customFormat="1" ht="18" customHeight="1">
      <c r="A51" s="138">
        <v>31</v>
      </c>
      <c r="B51" s="121" t="s">
        <v>101</v>
      </c>
      <c r="C51" s="130" t="s">
        <v>198</v>
      </c>
      <c r="D51" s="71">
        <v>1</v>
      </c>
      <c r="E51" s="62">
        <v>92000</v>
      </c>
      <c r="F51" s="62">
        <v>8000</v>
      </c>
      <c r="G51" s="60">
        <f t="shared" si="0"/>
        <v>100000</v>
      </c>
      <c r="H51" s="71">
        <v>22.8</v>
      </c>
      <c r="I51" s="66">
        <v>1983</v>
      </c>
    </row>
    <row r="52" spans="1:9" s="15" customFormat="1" ht="18" customHeight="1">
      <c r="A52" s="138">
        <v>32</v>
      </c>
      <c r="B52" s="121" t="s">
        <v>101</v>
      </c>
      <c r="C52" s="130" t="s">
        <v>193</v>
      </c>
      <c r="D52" s="71">
        <v>1</v>
      </c>
      <c r="E52" s="62">
        <v>92000</v>
      </c>
      <c r="F52" s="62">
        <v>8000</v>
      </c>
      <c r="G52" s="60">
        <f t="shared" ref="G52" si="3">+F52+E52</f>
        <v>100000</v>
      </c>
      <c r="H52" s="71">
        <v>22.8</v>
      </c>
      <c r="I52" s="66"/>
    </row>
    <row r="53" spans="1:9" s="15" customFormat="1" ht="18" customHeight="1">
      <c r="A53" s="138">
        <v>33</v>
      </c>
      <c r="B53" s="121" t="s">
        <v>130</v>
      </c>
      <c r="C53" s="130" t="s">
        <v>131</v>
      </c>
      <c r="D53" s="71">
        <v>1</v>
      </c>
      <c r="E53" s="62">
        <v>92000</v>
      </c>
      <c r="F53" s="62">
        <v>8000</v>
      </c>
      <c r="G53" s="60">
        <f t="shared" si="0"/>
        <v>100000</v>
      </c>
      <c r="H53" s="71">
        <v>22.8</v>
      </c>
      <c r="I53" s="66">
        <v>1983</v>
      </c>
    </row>
    <row r="54" spans="1:9" s="15" customFormat="1" ht="18" customHeight="1">
      <c r="A54" s="138">
        <v>34</v>
      </c>
      <c r="B54" s="121" t="s">
        <v>132</v>
      </c>
      <c r="C54" s="131" t="s">
        <v>133</v>
      </c>
      <c r="D54" s="71">
        <v>1</v>
      </c>
      <c r="E54" s="62">
        <v>92000</v>
      </c>
      <c r="F54" s="62">
        <v>8000</v>
      </c>
      <c r="G54" s="60">
        <f t="shared" si="0"/>
        <v>100000</v>
      </c>
      <c r="H54" s="71">
        <v>22.8</v>
      </c>
      <c r="I54" s="66">
        <v>1960</v>
      </c>
    </row>
    <row r="55" spans="1:9" s="15" customFormat="1" ht="18" customHeight="1">
      <c r="A55" s="138">
        <v>35</v>
      </c>
      <c r="B55" s="121" t="s">
        <v>134</v>
      </c>
      <c r="C55" s="131" t="s">
        <v>135</v>
      </c>
      <c r="D55" s="71">
        <v>1</v>
      </c>
      <c r="E55" s="62">
        <v>92000</v>
      </c>
      <c r="F55" s="62">
        <v>8000</v>
      </c>
      <c r="G55" s="60">
        <f t="shared" si="0"/>
        <v>100000</v>
      </c>
      <c r="H55" s="71">
        <v>22.8</v>
      </c>
      <c r="I55" s="66">
        <v>1954</v>
      </c>
    </row>
    <row r="56" spans="1:9" s="15" customFormat="1" ht="18" customHeight="1">
      <c r="A56" s="138">
        <v>36</v>
      </c>
      <c r="B56" s="121" t="s">
        <v>136</v>
      </c>
      <c r="C56" s="131" t="s">
        <v>137</v>
      </c>
      <c r="D56" s="71">
        <v>1</v>
      </c>
      <c r="E56" s="62">
        <v>92000</v>
      </c>
      <c r="F56" s="62">
        <v>8000</v>
      </c>
      <c r="G56" s="60">
        <f t="shared" si="0"/>
        <v>100000</v>
      </c>
      <c r="H56" s="71">
        <v>22.8</v>
      </c>
      <c r="I56" s="66">
        <v>1986</v>
      </c>
    </row>
    <row r="57" spans="1:9" ht="18">
      <c r="A57" s="291" t="s">
        <v>233</v>
      </c>
      <c r="B57" s="292"/>
      <c r="C57" s="292"/>
      <c r="D57" s="292"/>
      <c r="E57" s="292"/>
      <c r="F57" s="292"/>
      <c r="G57" s="292"/>
      <c r="H57" s="292"/>
      <c r="I57" s="293"/>
    </row>
    <row r="58" spans="1:9" s="185" customFormat="1" ht="18">
      <c r="A58" s="192">
        <v>37</v>
      </c>
      <c r="B58" s="184" t="s">
        <v>209</v>
      </c>
      <c r="C58" s="187" t="s">
        <v>118</v>
      </c>
      <c r="D58" s="188">
        <v>1</v>
      </c>
      <c r="E58" s="60">
        <v>108000</v>
      </c>
      <c r="F58" s="60">
        <v>8000</v>
      </c>
      <c r="G58" s="60">
        <f t="shared" ref="G58" si="4">+F58+E58</f>
        <v>116000</v>
      </c>
      <c r="H58" s="69">
        <v>29.2</v>
      </c>
      <c r="I58" s="186"/>
    </row>
    <row r="59" spans="1:9" s="15" customFormat="1" ht="18" customHeight="1">
      <c r="A59" s="138">
        <v>38</v>
      </c>
      <c r="B59" s="116" t="s">
        <v>189</v>
      </c>
      <c r="C59" s="132" t="s">
        <v>199</v>
      </c>
      <c r="D59" s="69">
        <v>1</v>
      </c>
      <c r="E59" s="60">
        <v>30000</v>
      </c>
      <c r="F59" s="60"/>
      <c r="G59" s="60">
        <f t="shared" si="0"/>
        <v>30000</v>
      </c>
      <c r="H59" s="69">
        <v>7</v>
      </c>
      <c r="I59" s="64">
        <v>2000</v>
      </c>
    </row>
    <row r="60" spans="1:9" s="15" customFormat="1" ht="18" customHeight="1">
      <c r="A60" s="192">
        <v>39</v>
      </c>
      <c r="B60" s="121" t="s">
        <v>138</v>
      </c>
      <c r="C60" s="133" t="s">
        <v>139</v>
      </c>
      <c r="D60" s="71">
        <v>1</v>
      </c>
      <c r="E60" s="62">
        <v>120000</v>
      </c>
      <c r="F60" s="62">
        <v>8000</v>
      </c>
      <c r="G60" s="60">
        <f t="shared" si="0"/>
        <v>128000</v>
      </c>
      <c r="H60" s="71">
        <v>29.2</v>
      </c>
      <c r="I60" s="66">
        <v>1970</v>
      </c>
    </row>
    <row r="61" spans="1:9" s="15" customFormat="1" ht="18" customHeight="1">
      <c r="A61" s="138">
        <v>40</v>
      </c>
      <c r="B61" s="121" t="s">
        <v>140</v>
      </c>
      <c r="C61" s="134" t="s">
        <v>141</v>
      </c>
      <c r="D61" s="71">
        <v>1</v>
      </c>
      <c r="E61" s="62">
        <v>82000</v>
      </c>
      <c r="F61" s="62">
        <v>8000</v>
      </c>
      <c r="G61" s="60">
        <f t="shared" si="0"/>
        <v>90000</v>
      </c>
      <c r="H61" s="71">
        <v>20.5</v>
      </c>
      <c r="I61" s="66">
        <v>1946</v>
      </c>
    </row>
    <row r="62" spans="1:9" s="15" customFormat="1" ht="18" customHeight="1">
      <c r="A62" s="192">
        <v>41</v>
      </c>
      <c r="B62" s="121" t="s">
        <v>12</v>
      </c>
      <c r="C62" s="133" t="s">
        <v>142</v>
      </c>
      <c r="D62" s="71">
        <v>1</v>
      </c>
      <c r="E62" s="62">
        <v>92000</v>
      </c>
      <c r="F62" s="62">
        <v>8000</v>
      </c>
      <c r="G62" s="60">
        <f t="shared" si="0"/>
        <v>100000</v>
      </c>
      <c r="H62" s="71">
        <v>18.5</v>
      </c>
      <c r="I62" s="66">
        <v>1977</v>
      </c>
    </row>
    <row r="63" spans="1:9" s="15" customFormat="1" ht="18" customHeight="1">
      <c r="A63" s="138">
        <v>42</v>
      </c>
      <c r="B63" s="121" t="s">
        <v>143</v>
      </c>
      <c r="C63" s="133" t="s">
        <v>144</v>
      </c>
      <c r="D63" s="71">
        <v>1</v>
      </c>
      <c r="E63" s="62">
        <v>73000</v>
      </c>
      <c r="F63" s="62">
        <v>8000</v>
      </c>
      <c r="G63" s="60">
        <f t="shared" si="0"/>
        <v>81000</v>
      </c>
      <c r="H63" s="71">
        <v>18.5</v>
      </c>
      <c r="I63" s="66">
        <v>1964</v>
      </c>
    </row>
    <row r="64" spans="1:9" s="15" customFormat="1" ht="18" customHeight="1">
      <c r="A64" s="192">
        <v>43</v>
      </c>
      <c r="B64" s="121" t="s">
        <v>30</v>
      </c>
      <c r="C64" s="133" t="s">
        <v>145</v>
      </c>
      <c r="D64" s="71">
        <v>1</v>
      </c>
      <c r="E64" s="62">
        <v>92000</v>
      </c>
      <c r="F64" s="62">
        <v>8000</v>
      </c>
      <c r="G64" s="60">
        <f t="shared" si="0"/>
        <v>100000</v>
      </c>
      <c r="H64" s="71">
        <v>18.5</v>
      </c>
      <c r="I64" s="66">
        <v>1967</v>
      </c>
    </row>
    <row r="65" spans="1:9" s="15" customFormat="1" ht="18" customHeight="1">
      <c r="A65" s="138">
        <v>44</v>
      </c>
      <c r="B65" s="135" t="s">
        <v>31</v>
      </c>
      <c r="C65" s="133" t="s">
        <v>146</v>
      </c>
      <c r="D65" s="71">
        <v>1</v>
      </c>
      <c r="E65" s="62">
        <v>73000</v>
      </c>
      <c r="F65" s="62">
        <v>8000</v>
      </c>
      <c r="G65" s="60">
        <f t="shared" si="0"/>
        <v>81000</v>
      </c>
      <c r="H65" s="71">
        <v>18.5</v>
      </c>
      <c r="I65" s="66">
        <v>1966</v>
      </c>
    </row>
    <row r="66" spans="1:9" s="15" customFormat="1" ht="18" customHeight="1">
      <c r="A66" s="192">
        <v>45</v>
      </c>
      <c r="B66" s="121" t="s">
        <v>39</v>
      </c>
      <c r="C66" s="133" t="s">
        <v>147</v>
      </c>
      <c r="D66" s="71">
        <v>1</v>
      </c>
      <c r="E66" s="62">
        <v>73000</v>
      </c>
      <c r="F66" s="62">
        <v>8000</v>
      </c>
      <c r="G66" s="60">
        <f t="shared" si="0"/>
        <v>81000</v>
      </c>
      <c r="H66" s="71">
        <v>18.5</v>
      </c>
      <c r="I66" s="66">
        <v>1948</v>
      </c>
    </row>
    <row r="67" spans="1:9" s="15" customFormat="1" ht="18" customHeight="1">
      <c r="A67" s="138">
        <v>46</v>
      </c>
      <c r="B67" s="121" t="s">
        <v>39</v>
      </c>
      <c r="C67" s="133" t="s">
        <v>148</v>
      </c>
      <c r="D67" s="71">
        <v>1</v>
      </c>
      <c r="E67" s="62">
        <v>73000</v>
      </c>
      <c r="F67" s="62">
        <v>8000</v>
      </c>
      <c r="G67" s="60">
        <f t="shared" si="0"/>
        <v>81000</v>
      </c>
      <c r="H67" s="71">
        <v>18.5</v>
      </c>
      <c r="I67" s="66">
        <v>1959</v>
      </c>
    </row>
    <row r="68" spans="1:9" s="15" customFormat="1" ht="18" customHeight="1">
      <c r="A68" s="192">
        <v>47</v>
      </c>
      <c r="B68" s="121" t="s">
        <v>39</v>
      </c>
      <c r="C68" s="133" t="s">
        <v>149</v>
      </c>
      <c r="D68" s="71">
        <v>1</v>
      </c>
      <c r="E68" s="62">
        <v>73000</v>
      </c>
      <c r="F68" s="62">
        <v>8000</v>
      </c>
      <c r="G68" s="60">
        <f t="shared" si="0"/>
        <v>81000</v>
      </c>
      <c r="H68" s="71">
        <v>18.5</v>
      </c>
      <c r="I68" s="66">
        <v>1947</v>
      </c>
    </row>
    <row r="69" spans="1:9" s="15" customFormat="1" ht="18" customHeight="1" thickBot="1">
      <c r="A69" s="138">
        <v>48</v>
      </c>
      <c r="B69" s="121" t="s">
        <v>150</v>
      </c>
      <c r="C69" s="133" t="s">
        <v>151</v>
      </c>
      <c r="D69" s="71">
        <v>1</v>
      </c>
      <c r="E69" s="62">
        <v>67000</v>
      </c>
      <c r="F69" s="62">
        <v>8000</v>
      </c>
      <c r="G69" s="60">
        <f t="shared" si="0"/>
        <v>75000</v>
      </c>
      <c r="H69" s="71">
        <v>17.100000000000001</v>
      </c>
      <c r="I69" s="66">
        <v>1955</v>
      </c>
    </row>
    <row r="70" spans="1:9" s="15" customFormat="1" ht="18" customHeight="1" thickBot="1">
      <c r="A70" s="294" t="s">
        <v>20</v>
      </c>
      <c r="B70" s="295"/>
      <c r="C70" s="43"/>
      <c r="D70" s="43">
        <v>48</v>
      </c>
      <c r="E70" s="23">
        <f>SUM(E10:E69)</f>
        <v>5380600</v>
      </c>
      <c r="F70" s="23">
        <f t="shared" ref="F70" si="5">SUM(F10:F69)</f>
        <v>384000</v>
      </c>
      <c r="G70" s="23">
        <f>SUM(G10:G69)</f>
        <v>5764600</v>
      </c>
      <c r="H70" s="43">
        <f>SUM(H10:H69)</f>
        <v>1312.9999999999995</v>
      </c>
      <c r="I70" s="63"/>
    </row>
    <row r="71" spans="1:9" ht="31.5" customHeight="1">
      <c r="A71" s="296"/>
      <c r="B71" s="297" t="s">
        <v>220</v>
      </c>
      <c r="C71" s="297"/>
      <c r="D71" s="297"/>
      <c r="E71"/>
      <c r="F71"/>
      <c r="G71" s="298" t="s">
        <v>200</v>
      </c>
      <c r="H71" s="298"/>
      <c r="I71"/>
    </row>
    <row r="72" spans="1:9">
      <c r="A72" s="296"/>
      <c r="B72" s="1"/>
      <c r="C72" s="10"/>
      <c r="D72" s="3" t="s">
        <v>179</v>
      </c>
      <c r="E72" s="299" t="s">
        <v>183</v>
      </c>
      <c r="F72" s="299"/>
      <c r="G72" s="300" t="s">
        <v>180</v>
      </c>
      <c r="H72" s="300"/>
      <c r="I72"/>
    </row>
    <row r="73" spans="1:9" s="49" customFormat="1" ht="18.75">
      <c r="A73" s="128"/>
      <c r="B73" s="74"/>
      <c r="C73" s="74"/>
      <c r="D73" s="89" t="s">
        <v>177</v>
      </c>
      <c r="E73" s="89"/>
      <c r="F73" s="89"/>
      <c r="G73" s="89"/>
      <c r="H73" s="142"/>
      <c r="I73" s="79"/>
    </row>
    <row r="74" spans="1:9">
      <c r="E74" s="40" t="s">
        <v>176</v>
      </c>
    </row>
  </sheetData>
  <mergeCells count="20">
    <mergeCell ref="A57:I57"/>
    <mergeCell ref="A70:B70"/>
    <mergeCell ref="A71:A72"/>
    <mergeCell ref="B71:D71"/>
    <mergeCell ref="G71:H71"/>
    <mergeCell ref="E72:F72"/>
    <mergeCell ref="G72:H72"/>
    <mergeCell ref="A20:I20"/>
    <mergeCell ref="A30:I30"/>
    <mergeCell ref="A38:I38"/>
    <mergeCell ref="A45:I45"/>
    <mergeCell ref="A49:I49"/>
    <mergeCell ref="A47:I47"/>
    <mergeCell ref="F1:H1"/>
    <mergeCell ref="A9:I9"/>
    <mergeCell ref="B5:I5"/>
    <mergeCell ref="A18:I18"/>
    <mergeCell ref="E3:I3"/>
    <mergeCell ref="A11:I11"/>
    <mergeCell ref="F2:H2"/>
  </mergeCells>
  <pageMargins left="0.2" right="8.3333333333333332E-3" top="0.15187500000000001" bottom="8.4375000000000006E-3" header="0.3" footer="0.3"/>
  <pageSetup paperSize="9" scale="78" orientation="portrait" verticalDpi="1200" r:id="rId1"/>
  <rowBreaks count="1" manualBreakCount="1">
    <brk id="38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13" workbookViewId="0">
      <selection activeCell="D3" sqref="D3:F3"/>
    </sheetView>
  </sheetViews>
  <sheetFormatPr defaultRowHeight="15.75"/>
  <cols>
    <col min="1" max="1" width="7.7109375" style="15" customWidth="1"/>
    <col min="2" max="2" width="30" style="15" customWidth="1"/>
    <col min="3" max="3" width="16.140625" style="15" customWidth="1"/>
    <col min="4" max="4" width="18.85546875" style="15" customWidth="1"/>
    <col min="5" max="5" width="18" style="15" customWidth="1"/>
    <col min="6" max="6" width="13.140625" style="15" customWidth="1"/>
    <col min="7" max="16384" width="9.140625" style="15"/>
  </cols>
  <sheetData>
    <row r="1" spans="1:8" s="12" customFormat="1" ht="16.5" customHeight="1">
      <c r="A1" s="307" t="s">
        <v>216</v>
      </c>
      <c r="B1" s="307"/>
      <c r="C1" s="330" t="s">
        <v>200</v>
      </c>
      <c r="D1" s="330"/>
      <c r="E1" s="265" t="s">
        <v>204</v>
      </c>
      <c r="F1" s="265"/>
      <c r="G1" s="173"/>
    </row>
    <row r="2" spans="1:8" s="153" customFormat="1" ht="18.75" customHeight="1">
      <c r="A2" s="163"/>
      <c r="B2" s="302" t="s">
        <v>182</v>
      </c>
      <c r="C2" s="302"/>
      <c r="D2" s="331" t="s">
        <v>202</v>
      </c>
      <c r="E2" s="331"/>
      <c r="F2" s="331"/>
      <c r="G2" s="142"/>
    </row>
    <row r="3" spans="1:8" s="153" customFormat="1" ht="20.25" customHeight="1">
      <c r="A3" s="141"/>
      <c r="C3" s="155"/>
      <c r="D3" s="273" t="s">
        <v>253</v>
      </c>
      <c r="E3" s="273"/>
      <c r="F3" s="273"/>
      <c r="G3" s="144"/>
      <c r="H3" s="144"/>
    </row>
    <row r="4" spans="1:8" s="28" customFormat="1" ht="13.5" customHeight="1">
      <c r="A4" s="146"/>
      <c r="B4" s="29"/>
      <c r="C4" s="27"/>
      <c r="D4" s="306"/>
      <c r="E4" s="306"/>
      <c r="F4" s="306"/>
      <c r="G4" s="306"/>
    </row>
    <row r="5" spans="1:8" ht="19.5">
      <c r="A5" s="343" t="s">
        <v>75</v>
      </c>
      <c r="B5" s="343"/>
      <c r="C5" s="343"/>
      <c r="D5" s="343"/>
      <c r="E5" s="343"/>
      <c r="F5" s="343"/>
    </row>
    <row r="6" spans="1:8">
      <c r="A6" s="344" t="s">
        <v>76</v>
      </c>
      <c r="B6" s="344"/>
      <c r="C6" s="344"/>
      <c r="D6" s="344"/>
      <c r="E6" s="344"/>
      <c r="F6" s="344"/>
    </row>
    <row r="7" spans="1:8" ht="5.25" customHeight="1" thickBot="1"/>
    <row r="8" spans="1:8" s="14" customFormat="1" ht="95.25" thickBot="1">
      <c r="A8" s="51" t="s">
        <v>1</v>
      </c>
      <c r="B8" s="51" t="s">
        <v>25</v>
      </c>
      <c r="C8" s="51" t="s">
        <v>26</v>
      </c>
      <c r="D8" s="51" t="s">
        <v>27</v>
      </c>
      <c r="E8" s="51" t="s">
        <v>28</v>
      </c>
      <c r="F8" s="51" t="s">
        <v>6</v>
      </c>
    </row>
    <row r="9" spans="1:8">
      <c r="A9" s="97">
        <v>1</v>
      </c>
      <c r="B9" s="91" t="s">
        <v>64</v>
      </c>
      <c r="C9" s="97">
        <v>1</v>
      </c>
      <c r="D9" s="97">
        <v>92000</v>
      </c>
      <c r="E9" s="91">
        <v>8000</v>
      </c>
      <c r="F9" s="91">
        <f t="shared" ref="F9:F21" si="0">D9+E9</f>
        <v>100000</v>
      </c>
    </row>
    <row r="10" spans="1:8">
      <c r="A10" s="97">
        <v>2</v>
      </c>
      <c r="B10" s="91" t="s">
        <v>65</v>
      </c>
      <c r="C10" s="97">
        <v>0.5</v>
      </c>
      <c r="D10" s="97">
        <v>43328</v>
      </c>
      <c r="E10" s="91">
        <v>4000</v>
      </c>
      <c r="F10" s="91">
        <f t="shared" si="0"/>
        <v>47328</v>
      </c>
    </row>
    <row r="11" spans="1:8">
      <c r="A11" s="97">
        <v>3</v>
      </c>
      <c r="B11" s="91" t="s">
        <v>77</v>
      </c>
      <c r="C11" s="110">
        <v>0.7</v>
      </c>
      <c r="D11" s="97">
        <v>50926</v>
      </c>
      <c r="E11" s="91">
        <v>5600</v>
      </c>
      <c r="F11" s="91">
        <f t="shared" si="0"/>
        <v>56526</v>
      </c>
    </row>
    <row r="12" spans="1:8">
      <c r="A12" s="97">
        <v>4</v>
      </c>
      <c r="B12" s="91" t="s">
        <v>77</v>
      </c>
      <c r="C12" s="97">
        <v>0.74</v>
      </c>
      <c r="D12" s="97">
        <v>53836</v>
      </c>
      <c r="E12" s="91">
        <v>5920</v>
      </c>
      <c r="F12" s="91">
        <f t="shared" si="0"/>
        <v>59756</v>
      </c>
    </row>
    <row r="13" spans="1:8">
      <c r="A13" s="97">
        <v>5</v>
      </c>
      <c r="B13" s="99" t="s">
        <v>68</v>
      </c>
      <c r="C13" s="97">
        <v>0.66</v>
      </c>
      <c r="D13" s="97">
        <v>48016</v>
      </c>
      <c r="E13" s="91">
        <f>C13*8000</f>
        <v>5280</v>
      </c>
      <c r="F13" s="91">
        <f t="shared" si="0"/>
        <v>53296</v>
      </c>
    </row>
    <row r="14" spans="1:8">
      <c r="A14" s="97">
        <v>6</v>
      </c>
      <c r="B14" s="99" t="s">
        <v>68</v>
      </c>
      <c r="C14" s="97">
        <v>0.66</v>
      </c>
      <c r="D14" s="97">
        <v>48016</v>
      </c>
      <c r="E14" s="91">
        <f t="shared" ref="E14:E23" si="1">C14*8000</f>
        <v>5280</v>
      </c>
      <c r="F14" s="91">
        <f t="shared" si="0"/>
        <v>53296</v>
      </c>
    </row>
    <row r="15" spans="1:8">
      <c r="A15" s="97">
        <v>7</v>
      </c>
      <c r="B15" s="99" t="s">
        <v>68</v>
      </c>
      <c r="C15" s="97">
        <v>0.66</v>
      </c>
      <c r="D15" s="97">
        <v>48016</v>
      </c>
      <c r="E15" s="91">
        <f t="shared" si="1"/>
        <v>5280</v>
      </c>
      <c r="F15" s="91">
        <f t="shared" si="0"/>
        <v>53296</v>
      </c>
    </row>
    <row r="16" spans="1:8">
      <c r="A16" s="97">
        <v>8</v>
      </c>
      <c r="B16" s="99" t="s">
        <v>68</v>
      </c>
      <c r="C16" s="97">
        <v>0.66</v>
      </c>
      <c r="D16" s="97">
        <v>48016</v>
      </c>
      <c r="E16" s="91">
        <f t="shared" si="1"/>
        <v>5280</v>
      </c>
      <c r="F16" s="91">
        <f t="shared" si="0"/>
        <v>53296</v>
      </c>
    </row>
    <row r="17" spans="1:6">
      <c r="A17" s="97">
        <v>9</v>
      </c>
      <c r="B17" s="99" t="s">
        <v>68</v>
      </c>
      <c r="C17" s="97">
        <v>0.53</v>
      </c>
      <c r="D17" s="97">
        <v>39286</v>
      </c>
      <c r="E17" s="91">
        <v>4320</v>
      </c>
      <c r="F17" s="91">
        <f t="shared" si="0"/>
        <v>43606</v>
      </c>
    </row>
    <row r="18" spans="1:6">
      <c r="A18" s="97">
        <v>10</v>
      </c>
      <c r="B18" s="99" t="s">
        <v>68</v>
      </c>
      <c r="C18" s="97">
        <v>0.71</v>
      </c>
      <c r="D18" s="97">
        <v>51654</v>
      </c>
      <c r="E18" s="91">
        <f t="shared" ref="E18" si="2">C18*8000</f>
        <v>5680</v>
      </c>
      <c r="F18" s="91">
        <f>D18+E18</f>
        <v>57334</v>
      </c>
    </row>
    <row r="19" spans="1:6">
      <c r="A19" s="97">
        <v>11</v>
      </c>
      <c r="B19" s="99" t="s">
        <v>68</v>
      </c>
      <c r="C19" s="97">
        <v>0.71</v>
      </c>
      <c r="D19" s="97">
        <v>51654</v>
      </c>
      <c r="E19" s="91">
        <f t="shared" si="1"/>
        <v>5680</v>
      </c>
      <c r="F19" s="91">
        <f t="shared" si="0"/>
        <v>57334</v>
      </c>
    </row>
    <row r="20" spans="1:6">
      <c r="A20" s="97">
        <v>12</v>
      </c>
      <c r="B20" s="99" t="s">
        <v>68</v>
      </c>
      <c r="C20" s="97">
        <v>0.71</v>
      </c>
      <c r="D20" s="97">
        <v>51654</v>
      </c>
      <c r="E20" s="91">
        <f t="shared" si="1"/>
        <v>5680</v>
      </c>
      <c r="F20" s="91">
        <f t="shared" si="0"/>
        <v>57334</v>
      </c>
    </row>
    <row r="21" spans="1:6">
      <c r="A21" s="97">
        <v>13</v>
      </c>
      <c r="B21" s="99" t="s">
        <v>68</v>
      </c>
      <c r="C21" s="97">
        <v>0.5</v>
      </c>
      <c r="D21" s="97">
        <v>36376</v>
      </c>
      <c r="E21" s="91">
        <f t="shared" si="1"/>
        <v>4000</v>
      </c>
      <c r="F21" s="91">
        <f t="shared" si="0"/>
        <v>40376</v>
      </c>
    </row>
    <row r="22" spans="1:6">
      <c r="A22" s="97">
        <v>14</v>
      </c>
      <c r="B22" s="99" t="s">
        <v>68</v>
      </c>
      <c r="C22" s="97">
        <v>0.5</v>
      </c>
      <c r="D22" s="97">
        <v>36376</v>
      </c>
      <c r="E22" s="91">
        <f>C22*8000</f>
        <v>4000</v>
      </c>
      <c r="F22" s="91">
        <f>D22+E22</f>
        <v>40376</v>
      </c>
    </row>
    <row r="23" spans="1:6">
      <c r="A23" s="97">
        <v>15</v>
      </c>
      <c r="B23" s="99" t="s">
        <v>68</v>
      </c>
      <c r="C23" s="97">
        <v>0.74</v>
      </c>
      <c r="D23" s="97">
        <v>53836</v>
      </c>
      <c r="E23" s="91">
        <f t="shared" si="1"/>
        <v>5920</v>
      </c>
      <c r="F23" s="91">
        <f>D23+E23</f>
        <v>59756</v>
      </c>
    </row>
    <row r="24" spans="1:6">
      <c r="A24" s="97">
        <v>16</v>
      </c>
      <c r="B24" s="99" t="s">
        <v>68</v>
      </c>
      <c r="C24" s="97"/>
      <c r="D24" s="97"/>
      <c r="E24" s="91"/>
      <c r="F24" s="91"/>
    </row>
    <row r="25" spans="1:6" ht="16.5" thickBot="1">
      <c r="A25" s="97">
        <v>17</v>
      </c>
      <c r="B25" s="179" t="s">
        <v>19</v>
      </c>
      <c r="C25" s="180">
        <v>0.53</v>
      </c>
      <c r="D25" s="180">
        <v>39286</v>
      </c>
      <c r="E25" s="181">
        <v>4320</v>
      </c>
      <c r="F25" s="181">
        <f>D25+E25</f>
        <v>43606</v>
      </c>
    </row>
    <row r="26" spans="1:6" s="57" customFormat="1" ht="16.5" thickBot="1">
      <c r="A26" s="345" t="s">
        <v>20</v>
      </c>
      <c r="B26" s="346"/>
      <c r="C26" s="43">
        <f>SUM(C9:C25)</f>
        <v>10.510000000000002</v>
      </c>
      <c r="D26" s="23">
        <f>SUM(D9:D25)</f>
        <v>792276</v>
      </c>
      <c r="E26" s="23">
        <f>SUM(E9:E25)</f>
        <v>84240</v>
      </c>
      <c r="F26" s="23">
        <f>SUM(F9:F25)</f>
        <v>876516</v>
      </c>
    </row>
    <row r="27" spans="1:6" ht="6.75" customHeight="1"/>
    <row r="28" spans="1:6" s="30" customFormat="1" ht="15" customHeight="1">
      <c r="A28" s="309" t="s">
        <v>32</v>
      </c>
      <c r="B28" s="309"/>
      <c r="D28" s="31"/>
      <c r="E28" s="31"/>
      <c r="F28" s="31"/>
    </row>
    <row r="29" spans="1:6" s="30" customFormat="1">
      <c r="A29" s="37"/>
      <c r="B29" s="156" t="s">
        <v>183</v>
      </c>
    </row>
    <row r="30" spans="1:6" s="28" customFormat="1" ht="14.25" customHeight="1">
      <c r="B30" s="35"/>
      <c r="C30" s="79" t="s">
        <v>80</v>
      </c>
      <c r="D30" s="33"/>
      <c r="E30" s="33"/>
      <c r="F30" s="174" t="s">
        <v>23</v>
      </c>
    </row>
    <row r="31" spans="1:6" s="28" customFormat="1">
      <c r="A31" s="301" t="s">
        <v>33</v>
      </c>
      <c r="B31" s="301"/>
      <c r="C31" s="319" t="s">
        <v>188</v>
      </c>
      <c r="D31" s="319"/>
      <c r="E31" s="319"/>
      <c r="F31" s="319"/>
    </row>
    <row r="32" spans="1:6" s="28" customFormat="1">
      <c r="A32" s="27"/>
      <c r="B32" s="156" t="s">
        <v>183</v>
      </c>
      <c r="D32" s="27"/>
      <c r="E32" s="27"/>
      <c r="F32" s="27"/>
    </row>
  </sheetData>
  <mergeCells count="13">
    <mergeCell ref="A1:B1"/>
    <mergeCell ref="A31:B31"/>
    <mergeCell ref="A5:F5"/>
    <mergeCell ref="A28:B28"/>
    <mergeCell ref="C31:F31"/>
    <mergeCell ref="A6:F6"/>
    <mergeCell ref="A26:B26"/>
    <mergeCell ref="D4:G4"/>
    <mergeCell ref="E1:F1"/>
    <mergeCell ref="D2:F2"/>
    <mergeCell ref="C1:D1"/>
    <mergeCell ref="B2:C2"/>
    <mergeCell ref="D3:F3"/>
  </mergeCells>
  <pageMargins left="0.36229166666666668" right="9.7916666666666673E-3" top="0.16666666666666666" bottom="0.2121875" header="0.3" footer="0.3"/>
  <pageSetup paperSize="9" scale="94" orientation="portrait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opLeftCell="A13" workbookViewId="0">
      <selection activeCell="E3" sqref="E3:F3"/>
    </sheetView>
  </sheetViews>
  <sheetFormatPr defaultRowHeight="15"/>
  <cols>
    <col min="2" max="2" width="21.140625" customWidth="1"/>
    <col min="3" max="3" width="11.42578125" customWidth="1"/>
    <col min="4" max="4" width="13.5703125" customWidth="1"/>
    <col min="5" max="5" width="14.28515625" customWidth="1"/>
    <col min="6" max="6" width="19.85546875" customWidth="1"/>
  </cols>
  <sheetData>
    <row r="1" spans="1:9" s="12" customFormat="1" ht="16.5" customHeight="1">
      <c r="A1" s="307" t="s">
        <v>216</v>
      </c>
      <c r="B1" s="307"/>
      <c r="C1" s="89"/>
      <c r="D1" s="151"/>
      <c r="E1" s="351" t="s">
        <v>204</v>
      </c>
      <c r="F1" s="351"/>
      <c r="G1" s="150"/>
      <c r="H1" s="204"/>
    </row>
    <row r="2" spans="1:9" s="153" customFormat="1" ht="18.75" customHeight="1">
      <c r="A2" s="163"/>
      <c r="B2" s="335" t="s">
        <v>227</v>
      </c>
      <c r="C2" s="335"/>
      <c r="D2" s="335"/>
      <c r="E2" s="326" t="s">
        <v>221</v>
      </c>
      <c r="F2" s="326"/>
      <c r="G2" s="89"/>
      <c r="H2" s="201"/>
    </row>
    <row r="3" spans="1:9" s="153" customFormat="1" ht="20.25" customHeight="1">
      <c r="A3" s="141"/>
      <c r="B3" s="87"/>
      <c r="C3" s="206" t="s">
        <v>182</v>
      </c>
      <c r="D3" s="152"/>
      <c r="E3" s="352" t="s">
        <v>253</v>
      </c>
      <c r="F3" s="352"/>
      <c r="G3" s="144"/>
      <c r="H3" s="144"/>
      <c r="I3" s="144"/>
    </row>
    <row r="4" spans="1:9" s="87" customFormat="1" ht="14.25" customHeight="1">
      <c r="A4" s="141"/>
      <c r="B4" s="203"/>
      <c r="C4" s="86"/>
      <c r="D4" s="306"/>
      <c r="E4" s="306"/>
      <c r="F4" s="306"/>
      <c r="G4" s="306"/>
    </row>
    <row r="5" spans="1:9" ht="16.5">
      <c r="A5" s="348" t="s">
        <v>75</v>
      </c>
      <c r="B5" s="348"/>
      <c r="C5" s="348"/>
      <c r="D5" s="348"/>
      <c r="E5" s="348"/>
      <c r="F5" s="348"/>
    </row>
    <row r="6" spans="1:9" ht="15.75">
      <c r="A6" s="344" t="s">
        <v>78</v>
      </c>
      <c r="B6" s="344"/>
      <c r="C6" s="344"/>
      <c r="D6" s="344"/>
      <c r="E6" s="344"/>
      <c r="F6" s="344"/>
    </row>
    <row r="7" spans="1:9" ht="8.25" customHeight="1" thickBot="1"/>
    <row r="8" spans="1:9" s="14" customFormat="1" ht="86.25" customHeight="1" thickBot="1">
      <c r="A8" s="51" t="s">
        <v>1</v>
      </c>
      <c r="B8" s="51" t="s">
        <v>25</v>
      </c>
      <c r="C8" s="51" t="s">
        <v>26</v>
      </c>
      <c r="D8" s="51" t="s">
        <v>27</v>
      </c>
      <c r="E8" s="51" t="s">
        <v>28</v>
      </c>
      <c r="F8" s="51" t="s">
        <v>6</v>
      </c>
    </row>
    <row r="9" spans="1:9" ht="15.75">
      <c r="A9" s="97">
        <v>1</v>
      </c>
      <c r="B9" s="91" t="s">
        <v>64</v>
      </c>
      <c r="C9" s="97">
        <v>1</v>
      </c>
      <c r="D9" s="97">
        <v>92000</v>
      </c>
      <c r="E9" s="109">
        <v>8000</v>
      </c>
      <c r="F9" s="91">
        <f t="shared" ref="F9:F21" si="0">D9+E9</f>
        <v>100000</v>
      </c>
    </row>
    <row r="10" spans="1:9" ht="15.75">
      <c r="A10" s="97">
        <v>2</v>
      </c>
      <c r="B10" s="91" t="s">
        <v>65</v>
      </c>
      <c r="C10" s="97">
        <v>0.94</v>
      </c>
      <c r="D10" s="97">
        <v>68480</v>
      </c>
      <c r="E10" s="109">
        <v>7520</v>
      </c>
      <c r="F10" s="91">
        <f t="shared" si="0"/>
        <v>76000</v>
      </c>
    </row>
    <row r="11" spans="1:9" ht="29.25" customHeight="1">
      <c r="A11" s="97">
        <v>3</v>
      </c>
      <c r="B11" s="220" t="s">
        <v>77</v>
      </c>
      <c r="C11" s="97">
        <v>1</v>
      </c>
      <c r="D11" s="97">
        <v>77392</v>
      </c>
      <c r="E11" s="109">
        <v>8000</v>
      </c>
      <c r="F11" s="91">
        <f t="shared" si="0"/>
        <v>85392</v>
      </c>
    </row>
    <row r="12" spans="1:9" ht="15.75">
      <c r="A12" s="97">
        <v>4</v>
      </c>
      <c r="B12" s="99" t="s">
        <v>68</v>
      </c>
      <c r="C12" s="97">
        <v>0.74</v>
      </c>
      <c r="D12" s="97">
        <v>54084</v>
      </c>
      <c r="E12" s="109">
        <v>5920</v>
      </c>
      <c r="F12" s="91">
        <f t="shared" si="0"/>
        <v>60004</v>
      </c>
    </row>
    <row r="13" spans="1:9" ht="15.75">
      <c r="A13" s="97">
        <v>5</v>
      </c>
      <c r="B13" s="99" t="s">
        <v>68</v>
      </c>
      <c r="C13" s="97">
        <v>0.74</v>
      </c>
      <c r="D13" s="97">
        <v>54084</v>
      </c>
      <c r="E13" s="109">
        <v>5920</v>
      </c>
      <c r="F13" s="91">
        <f t="shared" si="0"/>
        <v>60004</v>
      </c>
    </row>
    <row r="14" spans="1:9" ht="15.75">
      <c r="A14" s="97">
        <v>6</v>
      </c>
      <c r="B14" s="99" t="s">
        <v>68</v>
      </c>
      <c r="C14" s="97">
        <v>0.74</v>
      </c>
      <c r="D14" s="97">
        <v>54084</v>
      </c>
      <c r="E14" s="109">
        <v>5920</v>
      </c>
      <c r="F14" s="91">
        <f t="shared" si="0"/>
        <v>60004</v>
      </c>
    </row>
    <row r="15" spans="1:9" ht="15.75">
      <c r="A15" s="97">
        <v>7</v>
      </c>
      <c r="B15" s="99" t="s">
        <v>68</v>
      </c>
      <c r="C15" s="97">
        <v>0.5</v>
      </c>
      <c r="D15" s="97">
        <v>41003</v>
      </c>
      <c r="E15" s="109">
        <v>4000</v>
      </c>
      <c r="F15" s="91">
        <f>D15+E15</f>
        <v>45003</v>
      </c>
    </row>
    <row r="16" spans="1:9" ht="15.75">
      <c r="A16" s="97">
        <v>8</v>
      </c>
      <c r="B16" s="99" t="s">
        <v>68</v>
      </c>
      <c r="C16" s="97">
        <v>0.74</v>
      </c>
      <c r="D16" s="97">
        <v>54084</v>
      </c>
      <c r="E16" s="109">
        <v>5920</v>
      </c>
      <c r="F16" s="91">
        <f t="shared" si="0"/>
        <v>60004</v>
      </c>
    </row>
    <row r="17" spans="1:6" ht="15.75">
      <c r="A17" s="97">
        <v>9</v>
      </c>
      <c r="B17" s="99" t="s">
        <v>68</v>
      </c>
      <c r="C17" s="97">
        <v>0.74</v>
      </c>
      <c r="D17" s="97">
        <v>54084</v>
      </c>
      <c r="E17" s="109">
        <v>5920</v>
      </c>
      <c r="F17" s="91">
        <f t="shared" si="0"/>
        <v>60004</v>
      </c>
    </row>
    <row r="18" spans="1:6" ht="15.75">
      <c r="A18" s="97">
        <v>10</v>
      </c>
      <c r="B18" s="99" t="s">
        <v>68</v>
      </c>
      <c r="C18" s="97">
        <v>0.74</v>
      </c>
      <c r="D18" s="97">
        <v>54084</v>
      </c>
      <c r="E18" s="109">
        <v>5920</v>
      </c>
      <c r="F18" s="91">
        <f t="shared" si="0"/>
        <v>60004</v>
      </c>
    </row>
    <row r="19" spans="1:6" ht="15.75">
      <c r="A19" s="97">
        <v>11</v>
      </c>
      <c r="B19" s="99" t="s">
        <v>79</v>
      </c>
      <c r="C19" s="97">
        <v>0.25</v>
      </c>
      <c r="D19" s="97">
        <v>18700</v>
      </c>
      <c r="E19" s="109">
        <v>2000</v>
      </c>
      <c r="F19" s="91">
        <f>D19+E19</f>
        <v>20700</v>
      </c>
    </row>
    <row r="20" spans="1:6" ht="15.75">
      <c r="A20" s="97">
        <v>12</v>
      </c>
      <c r="B20" s="99" t="s">
        <v>68</v>
      </c>
      <c r="C20" s="97">
        <v>0.5</v>
      </c>
      <c r="D20" s="97">
        <v>41000</v>
      </c>
      <c r="E20" s="109">
        <v>4000</v>
      </c>
      <c r="F20" s="91">
        <f>D20+E20</f>
        <v>45000</v>
      </c>
    </row>
    <row r="21" spans="1:6" ht="16.5" thickBot="1">
      <c r="A21" s="97">
        <v>13</v>
      </c>
      <c r="B21" s="99" t="s">
        <v>31</v>
      </c>
      <c r="C21" s="97">
        <v>0.74</v>
      </c>
      <c r="D21" s="97">
        <v>54084</v>
      </c>
      <c r="E21" s="109">
        <v>5920</v>
      </c>
      <c r="F21" s="91">
        <f t="shared" si="0"/>
        <v>60004</v>
      </c>
    </row>
    <row r="22" spans="1:6" s="57" customFormat="1" ht="16.5" thickBot="1">
      <c r="A22" s="345" t="s">
        <v>20</v>
      </c>
      <c r="B22" s="346"/>
      <c r="C22" s="193">
        <f>SUM(C9:C21)</f>
        <v>9.370000000000001</v>
      </c>
      <c r="D22" s="23">
        <f>SUM(D9:D21)</f>
        <v>717163</v>
      </c>
      <c r="E22" s="23">
        <f>SUM(E9:E21)</f>
        <v>74960</v>
      </c>
      <c r="F22" s="23">
        <f>SUM(F9:F21)</f>
        <v>792123</v>
      </c>
    </row>
    <row r="23" spans="1:6" ht="11.25" customHeight="1"/>
    <row r="24" spans="1:6" s="12" customFormat="1" ht="1.5" hidden="1" customHeight="1">
      <c r="C24" s="349"/>
      <c r="D24" s="349"/>
    </row>
    <row r="25" spans="1:6" s="12" customFormat="1" ht="11.25" hidden="1" customHeight="1">
      <c r="C25" s="350"/>
      <c r="D25" s="350"/>
      <c r="F25" s="176"/>
    </row>
    <row r="26" spans="1:6" s="30" customFormat="1" ht="15" customHeight="1">
      <c r="A26" s="309" t="s">
        <v>32</v>
      </c>
      <c r="B26" s="309"/>
      <c r="D26" s="47"/>
      <c r="E26" s="47"/>
      <c r="F26" s="47"/>
    </row>
    <row r="27" spans="1:6" s="30" customFormat="1" ht="15.75">
      <c r="A27" s="198"/>
      <c r="B27" s="196" t="s">
        <v>183</v>
      </c>
    </row>
    <row r="28" spans="1:6" s="28" customFormat="1" ht="22.5" customHeight="1">
      <c r="A28" s="197"/>
      <c r="B28" s="197"/>
      <c r="C28" s="36" t="s">
        <v>80</v>
      </c>
      <c r="D28" s="33"/>
      <c r="E28" s="33"/>
      <c r="F28" s="199" t="s">
        <v>23</v>
      </c>
    </row>
    <row r="29" spans="1:6" s="28" customFormat="1" ht="15.75" customHeight="1">
      <c r="A29" s="301" t="s">
        <v>33</v>
      </c>
      <c r="B29" s="301"/>
      <c r="C29" s="347" t="s">
        <v>186</v>
      </c>
      <c r="D29" s="347"/>
      <c r="E29" s="347"/>
      <c r="F29" s="347"/>
    </row>
    <row r="30" spans="1:6" s="28" customFormat="1" ht="15.75">
      <c r="A30" s="200"/>
      <c r="B30" s="196" t="s">
        <v>183</v>
      </c>
      <c r="D30" s="200"/>
      <c r="E30" s="200"/>
      <c r="F30" s="200"/>
    </row>
  </sheetData>
  <mergeCells count="14">
    <mergeCell ref="B2:D2"/>
    <mergeCell ref="A29:B29"/>
    <mergeCell ref="C29:F29"/>
    <mergeCell ref="A1:B1"/>
    <mergeCell ref="D4:G4"/>
    <mergeCell ref="A5:F5"/>
    <mergeCell ref="A6:F6"/>
    <mergeCell ref="A22:B22"/>
    <mergeCell ref="C24:D24"/>
    <mergeCell ref="C25:D25"/>
    <mergeCell ref="A26:B26"/>
    <mergeCell ref="E1:F1"/>
    <mergeCell ref="E2:F2"/>
    <mergeCell ref="E3:F3"/>
  </mergeCells>
  <pageMargins left="0.5" right="0.23958333333333334" top="0.29166666666666669" bottom="1.0416666666666666E-2" header="0.3" footer="0.3"/>
  <pageSetup paperSize="9" scale="99" orientation="portrait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0" workbookViewId="0">
      <selection activeCell="N18" sqref="N18"/>
    </sheetView>
  </sheetViews>
  <sheetFormatPr defaultRowHeight="15"/>
  <cols>
    <col min="1" max="1" width="6.7109375" customWidth="1"/>
    <col min="2" max="2" width="24.28515625" customWidth="1"/>
    <col min="3" max="3" width="14.140625" customWidth="1"/>
    <col min="4" max="4" width="14" customWidth="1"/>
    <col min="5" max="5" width="14.7109375" customWidth="1"/>
    <col min="6" max="6" width="8" style="9" customWidth="1"/>
    <col min="7" max="7" width="10.140625" style="9" customWidth="1"/>
    <col min="8" max="8" width="11.28515625" customWidth="1"/>
    <col min="9" max="9" width="12" customWidth="1"/>
    <col min="259" max="259" width="35.85546875" customWidth="1"/>
    <col min="260" max="260" width="40" customWidth="1"/>
    <col min="261" max="261" width="17" customWidth="1"/>
    <col min="262" max="262" width="19.28515625" customWidth="1"/>
    <col min="263" max="263" width="18.140625" customWidth="1"/>
    <col min="264" max="264" width="19.28515625" customWidth="1"/>
    <col min="265" max="265" width="15.7109375" customWidth="1"/>
    <col min="515" max="515" width="35.85546875" customWidth="1"/>
    <col min="516" max="516" width="40" customWidth="1"/>
    <col min="517" max="517" width="17" customWidth="1"/>
    <col min="518" max="518" width="19.28515625" customWidth="1"/>
    <col min="519" max="519" width="18.140625" customWidth="1"/>
    <col min="520" max="520" width="19.28515625" customWidth="1"/>
    <col min="521" max="521" width="15.7109375" customWidth="1"/>
    <col min="771" max="771" width="35.85546875" customWidth="1"/>
    <col min="772" max="772" width="40" customWidth="1"/>
    <col min="773" max="773" width="17" customWidth="1"/>
    <col min="774" max="774" width="19.28515625" customWidth="1"/>
    <col min="775" max="775" width="18.140625" customWidth="1"/>
    <col min="776" max="776" width="19.28515625" customWidth="1"/>
    <col min="777" max="777" width="15.7109375" customWidth="1"/>
    <col min="1027" max="1027" width="35.85546875" customWidth="1"/>
    <col min="1028" max="1028" width="40" customWidth="1"/>
    <col min="1029" max="1029" width="17" customWidth="1"/>
    <col min="1030" max="1030" width="19.28515625" customWidth="1"/>
    <col min="1031" max="1031" width="18.140625" customWidth="1"/>
    <col min="1032" max="1032" width="19.28515625" customWidth="1"/>
    <col min="1033" max="1033" width="15.7109375" customWidth="1"/>
    <col min="1283" max="1283" width="35.85546875" customWidth="1"/>
    <col min="1284" max="1284" width="40" customWidth="1"/>
    <col min="1285" max="1285" width="17" customWidth="1"/>
    <col min="1286" max="1286" width="19.28515625" customWidth="1"/>
    <col min="1287" max="1287" width="18.140625" customWidth="1"/>
    <col min="1288" max="1288" width="19.28515625" customWidth="1"/>
    <col min="1289" max="1289" width="15.7109375" customWidth="1"/>
    <col min="1539" max="1539" width="35.85546875" customWidth="1"/>
    <col min="1540" max="1540" width="40" customWidth="1"/>
    <col min="1541" max="1541" width="17" customWidth="1"/>
    <col min="1542" max="1542" width="19.28515625" customWidth="1"/>
    <col min="1543" max="1543" width="18.140625" customWidth="1"/>
    <col min="1544" max="1544" width="19.28515625" customWidth="1"/>
    <col min="1545" max="1545" width="15.7109375" customWidth="1"/>
    <col min="1795" max="1795" width="35.85546875" customWidth="1"/>
    <col min="1796" max="1796" width="40" customWidth="1"/>
    <col min="1797" max="1797" width="17" customWidth="1"/>
    <col min="1798" max="1798" width="19.28515625" customWidth="1"/>
    <col min="1799" max="1799" width="18.140625" customWidth="1"/>
    <col min="1800" max="1800" width="19.28515625" customWidth="1"/>
    <col min="1801" max="1801" width="15.7109375" customWidth="1"/>
    <col min="2051" max="2051" width="35.85546875" customWidth="1"/>
    <col min="2052" max="2052" width="40" customWidth="1"/>
    <col min="2053" max="2053" width="17" customWidth="1"/>
    <col min="2054" max="2054" width="19.28515625" customWidth="1"/>
    <col min="2055" max="2055" width="18.140625" customWidth="1"/>
    <col min="2056" max="2056" width="19.28515625" customWidth="1"/>
    <col min="2057" max="2057" width="15.7109375" customWidth="1"/>
    <col min="2307" max="2307" width="35.85546875" customWidth="1"/>
    <col min="2308" max="2308" width="40" customWidth="1"/>
    <col min="2309" max="2309" width="17" customWidth="1"/>
    <col min="2310" max="2310" width="19.28515625" customWidth="1"/>
    <col min="2311" max="2311" width="18.140625" customWidth="1"/>
    <col min="2312" max="2312" width="19.28515625" customWidth="1"/>
    <col min="2313" max="2313" width="15.7109375" customWidth="1"/>
    <col min="2563" max="2563" width="35.85546875" customWidth="1"/>
    <col min="2564" max="2564" width="40" customWidth="1"/>
    <col min="2565" max="2565" width="17" customWidth="1"/>
    <col min="2566" max="2566" width="19.28515625" customWidth="1"/>
    <col min="2567" max="2567" width="18.140625" customWidth="1"/>
    <col min="2568" max="2568" width="19.28515625" customWidth="1"/>
    <col min="2569" max="2569" width="15.7109375" customWidth="1"/>
    <col min="2819" max="2819" width="35.85546875" customWidth="1"/>
    <col min="2820" max="2820" width="40" customWidth="1"/>
    <col min="2821" max="2821" width="17" customWidth="1"/>
    <col min="2822" max="2822" width="19.28515625" customWidth="1"/>
    <col min="2823" max="2823" width="18.140625" customWidth="1"/>
    <col min="2824" max="2824" width="19.28515625" customWidth="1"/>
    <col min="2825" max="2825" width="15.7109375" customWidth="1"/>
    <col min="3075" max="3075" width="35.85546875" customWidth="1"/>
    <col min="3076" max="3076" width="40" customWidth="1"/>
    <col min="3077" max="3077" width="17" customWidth="1"/>
    <col min="3078" max="3078" width="19.28515625" customWidth="1"/>
    <col min="3079" max="3079" width="18.140625" customWidth="1"/>
    <col min="3080" max="3080" width="19.28515625" customWidth="1"/>
    <col min="3081" max="3081" width="15.7109375" customWidth="1"/>
    <col min="3331" max="3331" width="35.85546875" customWidth="1"/>
    <col min="3332" max="3332" width="40" customWidth="1"/>
    <col min="3333" max="3333" width="17" customWidth="1"/>
    <col min="3334" max="3334" width="19.28515625" customWidth="1"/>
    <col min="3335" max="3335" width="18.140625" customWidth="1"/>
    <col min="3336" max="3336" width="19.28515625" customWidth="1"/>
    <col min="3337" max="3337" width="15.7109375" customWidth="1"/>
    <col min="3587" max="3587" width="35.85546875" customWidth="1"/>
    <col min="3588" max="3588" width="40" customWidth="1"/>
    <col min="3589" max="3589" width="17" customWidth="1"/>
    <col min="3590" max="3590" width="19.28515625" customWidth="1"/>
    <col min="3591" max="3591" width="18.140625" customWidth="1"/>
    <col min="3592" max="3592" width="19.28515625" customWidth="1"/>
    <col min="3593" max="3593" width="15.7109375" customWidth="1"/>
    <col min="3843" max="3843" width="35.85546875" customWidth="1"/>
    <col min="3844" max="3844" width="40" customWidth="1"/>
    <col min="3845" max="3845" width="17" customWidth="1"/>
    <col min="3846" max="3846" width="19.28515625" customWidth="1"/>
    <col min="3847" max="3847" width="18.140625" customWidth="1"/>
    <col min="3848" max="3848" width="19.28515625" customWidth="1"/>
    <col min="3849" max="3849" width="15.7109375" customWidth="1"/>
    <col min="4099" max="4099" width="35.85546875" customWidth="1"/>
    <col min="4100" max="4100" width="40" customWidth="1"/>
    <col min="4101" max="4101" width="17" customWidth="1"/>
    <col min="4102" max="4102" width="19.28515625" customWidth="1"/>
    <col min="4103" max="4103" width="18.140625" customWidth="1"/>
    <col min="4104" max="4104" width="19.28515625" customWidth="1"/>
    <col min="4105" max="4105" width="15.7109375" customWidth="1"/>
    <col min="4355" max="4355" width="35.85546875" customWidth="1"/>
    <col min="4356" max="4356" width="40" customWidth="1"/>
    <col min="4357" max="4357" width="17" customWidth="1"/>
    <col min="4358" max="4358" width="19.28515625" customWidth="1"/>
    <col min="4359" max="4359" width="18.140625" customWidth="1"/>
    <col min="4360" max="4360" width="19.28515625" customWidth="1"/>
    <col min="4361" max="4361" width="15.7109375" customWidth="1"/>
    <col min="4611" max="4611" width="35.85546875" customWidth="1"/>
    <col min="4612" max="4612" width="40" customWidth="1"/>
    <col min="4613" max="4613" width="17" customWidth="1"/>
    <col min="4614" max="4614" width="19.28515625" customWidth="1"/>
    <col min="4615" max="4615" width="18.140625" customWidth="1"/>
    <col min="4616" max="4616" width="19.28515625" customWidth="1"/>
    <col min="4617" max="4617" width="15.7109375" customWidth="1"/>
    <col min="4867" max="4867" width="35.85546875" customWidth="1"/>
    <col min="4868" max="4868" width="40" customWidth="1"/>
    <col min="4869" max="4869" width="17" customWidth="1"/>
    <col min="4870" max="4870" width="19.28515625" customWidth="1"/>
    <col min="4871" max="4871" width="18.140625" customWidth="1"/>
    <col min="4872" max="4872" width="19.28515625" customWidth="1"/>
    <col min="4873" max="4873" width="15.7109375" customWidth="1"/>
    <col min="5123" max="5123" width="35.85546875" customWidth="1"/>
    <col min="5124" max="5124" width="40" customWidth="1"/>
    <col min="5125" max="5125" width="17" customWidth="1"/>
    <col min="5126" max="5126" width="19.28515625" customWidth="1"/>
    <col min="5127" max="5127" width="18.140625" customWidth="1"/>
    <col min="5128" max="5128" width="19.28515625" customWidth="1"/>
    <col min="5129" max="5129" width="15.7109375" customWidth="1"/>
    <col min="5379" max="5379" width="35.85546875" customWidth="1"/>
    <col min="5380" max="5380" width="40" customWidth="1"/>
    <col min="5381" max="5381" width="17" customWidth="1"/>
    <col min="5382" max="5382" width="19.28515625" customWidth="1"/>
    <col min="5383" max="5383" width="18.140625" customWidth="1"/>
    <col min="5384" max="5384" width="19.28515625" customWidth="1"/>
    <col min="5385" max="5385" width="15.7109375" customWidth="1"/>
    <col min="5635" max="5635" width="35.85546875" customWidth="1"/>
    <col min="5636" max="5636" width="40" customWidth="1"/>
    <col min="5637" max="5637" width="17" customWidth="1"/>
    <col min="5638" max="5638" width="19.28515625" customWidth="1"/>
    <col min="5639" max="5639" width="18.140625" customWidth="1"/>
    <col min="5640" max="5640" width="19.28515625" customWidth="1"/>
    <col min="5641" max="5641" width="15.7109375" customWidth="1"/>
    <col min="5891" max="5891" width="35.85546875" customWidth="1"/>
    <col min="5892" max="5892" width="40" customWidth="1"/>
    <col min="5893" max="5893" width="17" customWidth="1"/>
    <col min="5894" max="5894" width="19.28515625" customWidth="1"/>
    <col min="5895" max="5895" width="18.140625" customWidth="1"/>
    <col min="5896" max="5896" width="19.28515625" customWidth="1"/>
    <col min="5897" max="5897" width="15.7109375" customWidth="1"/>
    <col min="6147" max="6147" width="35.85546875" customWidth="1"/>
    <col min="6148" max="6148" width="40" customWidth="1"/>
    <col min="6149" max="6149" width="17" customWidth="1"/>
    <col min="6150" max="6150" width="19.28515625" customWidth="1"/>
    <col min="6151" max="6151" width="18.140625" customWidth="1"/>
    <col min="6152" max="6152" width="19.28515625" customWidth="1"/>
    <col min="6153" max="6153" width="15.7109375" customWidth="1"/>
    <col min="6403" max="6403" width="35.85546875" customWidth="1"/>
    <col min="6404" max="6404" width="40" customWidth="1"/>
    <col min="6405" max="6405" width="17" customWidth="1"/>
    <col min="6406" max="6406" width="19.28515625" customWidth="1"/>
    <col min="6407" max="6407" width="18.140625" customWidth="1"/>
    <col min="6408" max="6408" width="19.28515625" customWidth="1"/>
    <col min="6409" max="6409" width="15.7109375" customWidth="1"/>
    <col min="6659" max="6659" width="35.85546875" customWidth="1"/>
    <col min="6660" max="6660" width="40" customWidth="1"/>
    <col min="6661" max="6661" width="17" customWidth="1"/>
    <col min="6662" max="6662" width="19.28515625" customWidth="1"/>
    <col min="6663" max="6663" width="18.140625" customWidth="1"/>
    <col min="6664" max="6664" width="19.28515625" customWidth="1"/>
    <col min="6665" max="6665" width="15.7109375" customWidth="1"/>
    <col min="6915" max="6915" width="35.85546875" customWidth="1"/>
    <col min="6916" max="6916" width="40" customWidth="1"/>
    <col min="6917" max="6917" width="17" customWidth="1"/>
    <col min="6918" max="6918" width="19.28515625" customWidth="1"/>
    <col min="6919" max="6919" width="18.140625" customWidth="1"/>
    <col min="6920" max="6920" width="19.28515625" customWidth="1"/>
    <col min="6921" max="6921" width="15.7109375" customWidth="1"/>
    <col min="7171" max="7171" width="35.85546875" customWidth="1"/>
    <col min="7172" max="7172" width="40" customWidth="1"/>
    <col min="7173" max="7173" width="17" customWidth="1"/>
    <col min="7174" max="7174" width="19.28515625" customWidth="1"/>
    <col min="7175" max="7175" width="18.140625" customWidth="1"/>
    <col min="7176" max="7176" width="19.28515625" customWidth="1"/>
    <col min="7177" max="7177" width="15.7109375" customWidth="1"/>
    <col min="7427" max="7427" width="35.85546875" customWidth="1"/>
    <col min="7428" max="7428" width="40" customWidth="1"/>
    <col min="7429" max="7429" width="17" customWidth="1"/>
    <col min="7430" max="7430" width="19.28515625" customWidth="1"/>
    <col min="7431" max="7431" width="18.140625" customWidth="1"/>
    <col min="7432" max="7432" width="19.28515625" customWidth="1"/>
    <col min="7433" max="7433" width="15.7109375" customWidth="1"/>
    <col min="7683" max="7683" width="35.85546875" customWidth="1"/>
    <col min="7684" max="7684" width="40" customWidth="1"/>
    <col min="7685" max="7685" width="17" customWidth="1"/>
    <col min="7686" max="7686" width="19.28515625" customWidth="1"/>
    <col min="7687" max="7687" width="18.140625" customWidth="1"/>
    <col min="7688" max="7688" width="19.28515625" customWidth="1"/>
    <col min="7689" max="7689" width="15.7109375" customWidth="1"/>
    <col min="7939" max="7939" width="35.85546875" customWidth="1"/>
    <col min="7940" max="7940" width="40" customWidth="1"/>
    <col min="7941" max="7941" width="17" customWidth="1"/>
    <col min="7942" max="7942" width="19.28515625" customWidth="1"/>
    <col min="7943" max="7943" width="18.140625" customWidth="1"/>
    <col min="7944" max="7944" width="19.28515625" customWidth="1"/>
    <col min="7945" max="7945" width="15.7109375" customWidth="1"/>
    <col min="8195" max="8195" width="35.85546875" customWidth="1"/>
    <col min="8196" max="8196" width="40" customWidth="1"/>
    <col min="8197" max="8197" width="17" customWidth="1"/>
    <col min="8198" max="8198" width="19.28515625" customWidth="1"/>
    <col min="8199" max="8199" width="18.140625" customWidth="1"/>
    <col min="8200" max="8200" width="19.28515625" customWidth="1"/>
    <col min="8201" max="8201" width="15.7109375" customWidth="1"/>
    <col min="8451" max="8451" width="35.85546875" customWidth="1"/>
    <col min="8452" max="8452" width="40" customWidth="1"/>
    <col min="8453" max="8453" width="17" customWidth="1"/>
    <col min="8454" max="8454" width="19.28515625" customWidth="1"/>
    <col min="8455" max="8455" width="18.140625" customWidth="1"/>
    <col min="8456" max="8456" width="19.28515625" customWidth="1"/>
    <col min="8457" max="8457" width="15.7109375" customWidth="1"/>
    <col min="8707" max="8707" width="35.85546875" customWidth="1"/>
    <col min="8708" max="8708" width="40" customWidth="1"/>
    <col min="8709" max="8709" width="17" customWidth="1"/>
    <col min="8710" max="8710" width="19.28515625" customWidth="1"/>
    <col min="8711" max="8711" width="18.140625" customWidth="1"/>
    <col min="8712" max="8712" width="19.28515625" customWidth="1"/>
    <col min="8713" max="8713" width="15.7109375" customWidth="1"/>
    <col min="8963" max="8963" width="35.85546875" customWidth="1"/>
    <col min="8964" max="8964" width="40" customWidth="1"/>
    <col min="8965" max="8965" width="17" customWidth="1"/>
    <col min="8966" max="8966" width="19.28515625" customWidth="1"/>
    <col min="8967" max="8967" width="18.140625" customWidth="1"/>
    <col min="8968" max="8968" width="19.28515625" customWidth="1"/>
    <col min="8969" max="8969" width="15.7109375" customWidth="1"/>
    <col min="9219" max="9219" width="35.85546875" customWidth="1"/>
    <col min="9220" max="9220" width="40" customWidth="1"/>
    <col min="9221" max="9221" width="17" customWidth="1"/>
    <col min="9222" max="9222" width="19.28515625" customWidth="1"/>
    <col min="9223" max="9223" width="18.140625" customWidth="1"/>
    <col min="9224" max="9224" width="19.28515625" customWidth="1"/>
    <col min="9225" max="9225" width="15.7109375" customWidth="1"/>
    <col min="9475" max="9475" width="35.85546875" customWidth="1"/>
    <col min="9476" max="9476" width="40" customWidth="1"/>
    <col min="9477" max="9477" width="17" customWidth="1"/>
    <col min="9478" max="9478" width="19.28515625" customWidth="1"/>
    <col min="9479" max="9479" width="18.140625" customWidth="1"/>
    <col min="9480" max="9480" width="19.28515625" customWidth="1"/>
    <col min="9481" max="9481" width="15.7109375" customWidth="1"/>
    <col min="9731" max="9731" width="35.85546875" customWidth="1"/>
    <col min="9732" max="9732" width="40" customWidth="1"/>
    <col min="9733" max="9733" width="17" customWidth="1"/>
    <col min="9734" max="9734" width="19.28515625" customWidth="1"/>
    <col min="9735" max="9735" width="18.140625" customWidth="1"/>
    <col min="9736" max="9736" width="19.28515625" customWidth="1"/>
    <col min="9737" max="9737" width="15.7109375" customWidth="1"/>
    <col min="9987" max="9987" width="35.85546875" customWidth="1"/>
    <col min="9988" max="9988" width="40" customWidth="1"/>
    <col min="9989" max="9989" width="17" customWidth="1"/>
    <col min="9990" max="9990" width="19.28515625" customWidth="1"/>
    <col min="9991" max="9991" width="18.140625" customWidth="1"/>
    <col min="9992" max="9992" width="19.28515625" customWidth="1"/>
    <col min="9993" max="9993" width="15.7109375" customWidth="1"/>
    <col min="10243" max="10243" width="35.85546875" customWidth="1"/>
    <col min="10244" max="10244" width="40" customWidth="1"/>
    <col min="10245" max="10245" width="17" customWidth="1"/>
    <col min="10246" max="10246" width="19.28515625" customWidth="1"/>
    <col min="10247" max="10247" width="18.140625" customWidth="1"/>
    <col min="10248" max="10248" width="19.28515625" customWidth="1"/>
    <col min="10249" max="10249" width="15.7109375" customWidth="1"/>
    <col min="10499" max="10499" width="35.85546875" customWidth="1"/>
    <col min="10500" max="10500" width="40" customWidth="1"/>
    <col min="10501" max="10501" width="17" customWidth="1"/>
    <col min="10502" max="10502" width="19.28515625" customWidth="1"/>
    <col min="10503" max="10503" width="18.140625" customWidth="1"/>
    <col min="10504" max="10504" width="19.28515625" customWidth="1"/>
    <col min="10505" max="10505" width="15.7109375" customWidth="1"/>
    <col min="10755" max="10755" width="35.85546875" customWidth="1"/>
    <col min="10756" max="10756" width="40" customWidth="1"/>
    <col min="10757" max="10757" width="17" customWidth="1"/>
    <col min="10758" max="10758" width="19.28515625" customWidth="1"/>
    <col min="10759" max="10759" width="18.140625" customWidth="1"/>
    <col min="10760" max="10760" width="19.28515625" customWidth="1"/>
    <col min="10761" max="10761" width="15.7109375" customWidth="1"/>
    <col min="11011" max="11011" width="35.85546875" customWidth="1"/>
    <col min="11012" max="11012" width="40" customWidth="1"/>
    <col min="11013" max="11013" width="17" customWidth="1"/>
    <col min="11014" max="11014" width="19.28515625" customWidth="1"/>
    <col min="11015" max="11015" width="18.140625" customWidth="1"/>
    <col min="11016" max="11016" width="19.28515625" customWidth="1"/>
    <col min="11017" max="11017" width="15.7109375" customWidth="1"/>
    <col min="11267" max="11267" width="35.85546875" customWidth="1"/>
    <col min="11268" max="11268" width="40" customWidth="1"/>
    <col min="11269" max="11269" width="17" customWidth="1"/>
    <col min="11270" max="11270" width="19.28515625" customWidth="1"/>
    <col min="11271" max="11271" width="18.140625" customWidth="1"/>
    <col min="11272" max="11272" width="19.28515625" customWidth="1"/>
    <col min="11273" max="11273" width="15.7109375" customWidth="1"/>
    <col min="11523" max="11523" width="35.85546875" customWidth="1"/>
    <col min="11524" max="11524" width="40" customWidth="1"/>
    <col min="11525" max="11525" width="17" customWidth="1"/>
    <col min="11526" max="11526" width="19.28515625" customWidth="1"/>
    <col min="11527" max="11527" width="18.140625" customWidth="1"/>
    <col min="11528" max="11528" width="19.28515625" customWidth="1"/>
    <col min="11529" max="11529" width="15.7109375" customWidth="1"/>
    <col min="11779" max="11779" width="35.85546875" customWidth="1"/>
    <col min="11780" max="11780" width="40" customWidth="1"/>
    <col min="11781" max="11781" width="17" customWidth="1"/>
    <col min="11782" max="11782" width="19.28515625" customWidth="1"/>
    <col min="11783" max="11783" width="18.140625" customWidth="1"/>
    <col min="11784" max="11784" width="19.28515625" customWidth="1"/>
    <col min="11785" max="11785" width="15.7109375" customWidth="1"/>
    <col min="12035" max="12035" width="35.85546875" customWidth="1"/>
    <col min="12036" max="12036" width="40" customWidth="1"/>
    <col min="12037" max="12037" width="17" customWidth="1"/>
    <col min="12038" max="12038" width="19.28515625" customWidth="1"/>
    <col min="12039" max="12039" width="18.140625" customWidth="1"/>
    <col min="12040" max="12040" width="19.28515625" customWidth="1"/>
    <col min="12041" max="12041" width="15.7109375" customWidth="1"/>
    <col min="12291" max="12291" width="35.85546875" customWidth="1"/>
    <col min="12292" max="12292" width="40" customWidth="1"/>
    <col min="12293" max="12293" width="17" customWidth="1"/>
    <col min="12294" max="12294" width="19.28515625" customWidth="1"/>
    <col min="12295" max="12295" width="18.140625" customWidth="1"/>
    <col min="12296" max="12296" width="19.28515625" customWidth="1"/>
    <col min="12297" max="12297" width="15.7109375" customWidth="1"/>
    <col min="12547" max="12547" width="35.85546875" customWidth="1"/>
    <col min="12548" max="12548" width="40" customWidth="1"/>
    <col min="12549" max="12549" width="17" customWidth="1"/>
    <col min="12550" max="12550" width="19.28515625" customWidth="1"/>
    <col min="12551" max="12551" width="18.140625" customWidth="1"/>
    <col min="12552" max="12552" width="19.28515625" customWidth="1"/>
    <col min="12553" max="12553" width="15.7109375" customWidth="1"/>
    <col min="12803" max="12803" width="35.85546875" customWidth="1"/>
    <col min="12804" max="12804" width="40" customWidth="1"/>
    <col min="12805" max="12805" width="17" customWidth="1"/>
    <col min="12806" max="12806" width="19.28515625" customWidth="1"/>
    <col min="12807" max="12807" width="18.140625" customWidth="1"/>
    <col min="12808" max="12808" width="19.28515625" customWidth="1"/>
    <col min="12809" max="12809" width="15.7109375" customWidth="1"/>
    <col min="13059" max="13059" width="35.85546875" customWidth="1"/>
    <col min="13060" max="13060" width="40" customWidth="1"/>
    <col min="13061" max="13061" width="17" customWidth="1"/>
    <col min="13062" max="13062" width="19.28515625" customWidth="1"/>
    <col min="13063" max="13063" width="18.140625" customWidth="1"/>
    <col min="13064" max="13064" width="19.28515625" customWidth="1"/>
    <col min="13065" max="13065" width="15.7109375" customWidth="1"/>
    <col min="13315" max="13315" width="35.85546875" customWidth="1"/>
    <col min="13316" max="13316" width="40" customWidth="1"/>
    <col min="13317" max="13317" width="17" customWidth="1"/>
    <col min="13318" max="13318" width="19.28515625" customWidth="1"/>
    <col min="13319" max="13319" width="18.140625" customWidth="1"/>
    <col min="13320" max="13320" width="19.28515625" customWidth="1"/>
    <col min="13321" max="13321" width="15.7109375" customWidth="1"/>
    <col min="13571" max="13571" width="35.85546875" customWidth="1"/>
    <col min="13572" max="13572" width="40" customWidth="1"/>
    <col min="13573" max="13573" width="17" customWidth="1"/>
    <col min="13574" max="13574" width="19.28515625" customWidth="1"/>
    <col min="13575" max="13575" width="18.140625" customWidth="1"/>
    <col min="13576" max="13576" width="19.28515625" customWidth="1"/>
    <col min="13577" max="13577" width="15.7109375" customWidth="1"/>
    <col min="13827" max="13827" width="35.85546875" customWidth="1"/>
    <col min="13828" max="13828" width="40" customWidth="1"/>
    <col min="13829" max="13829" width="17" customWidth="1"/>
    <col min="13830" max="13830" width="19.28515625" customWidth="1"/>
    <col min="13831" max="13831" width="18.140625" customWidth="1"/>
    <col min="13832" max="13832" width="19.28515625" customWidth="1"/>
    <col min="13833" max="13833" width="15.7109375" customWidth="1"/>
    <col min="14083" max="14083" width="35.85546875" customWidth="1"/>
    <col min="14084" max="14084" width="40" customWidth="1"/>
    <col min="14085" max="14085" width="17" customWidth="1"/>
    <col min="14086" max="14086" width="19.28515625" customWidth="1"/>
    <col min="14087" max="14087" width="18.140625" customWidth="1"/>
    <col min="14088" max="14088" width="19.28515625" customWidth="1"/>
    <col min="14089" max="14089" width="15.7109375" customWidth="1"/>
    <col min="14339" max="14339" width="35.85546875" customWidth="1"/>
    <col min="14340" max="14340" width="40" customWidth="1"/>
    <col min="14341" max="14341" width="17" customWidth="1"/>
    <col min="14342" max="14342" width="19.28515625" customWidth="1"/>
    <col min="14343" max="14343" width="18.140625" customWidth="1"/>
    <col min="14344" max="14344" width="19.28515625" customWidth="1"/>
    <col min="14345" max="14345" width="15.7109375" customWidth="1"/>
    <col min="14595" max="14595" width="35.85546875" customWidth="1"/>
    <col min="14596" max="14596" width="40" customWidth="1"/>
    <col min="14597" max="14597" width="17" customWidth="1"/>
    <col min="14598" max="14598" width="19.28515625" customWidth="1"/>
    <col min="14599" max="14599" width="18.140625" customWidth="1"/>
    <col min="14600" max="14600" width="19.28515625" customWidth="1"/>
    <col min="14601" max="14601" width="15.7109375" customWidth="1"/>
    <col min="14851" max="14851" width="35.85546875" customWidth="1"/>
    <col min="14852" max="14852" width="40" customWidth="1"/>
    <col min="14853" max="14853" width="17" customWidth="1"/>
    <col min="14854" max="14854" width="19.28515625" customWidth="1"/>
    <col min="14855" max="14855" width="18.140625" customWidth="1"/>
    <col min="14856" max="14856" width="19.28515625" customWidth="1"/>
    <col min="14857" max="14857" width="15.7109375" customWidth="1"/>
    <col min="15107" max="15107" width="35.85546875" customWidth="1"/>
    <col min="15108" max="15108" width="40" customWidth="1"/>
    <col min="15109" max="15109" width="17" customWidth="1"/>
    <col min="15110" max="15110" width="19.28515625" customWidth="1"/>
    <col min="15111" max="15111" width="18.140625" customWidth="1"/>
    <col min="15112" max="15112" width="19.28515625" customWidth="1"/>
    <col min="15113" max="15113" width="15.7109375" customWidth="1"/>
    <col min="15363" max="15363" width="35.85546875" customWidth="1"/>
    <col min="15364" max="15364" width="40" customWidth="1"/>
    <col min="15365" max="15365" width="17" customWidth="1"/>
    <col min="15366" max="15366" width="19.28515625" customWidth="1"/>
    <col min="15367" max="15367" width="18.140625" customWidth="1"/>
    <col min="15368" max="15368" width="19.28515625" customWidth="1"/>
    <col min="15369" max="15369" width="15.7109375" customWidth="1"/>
    <col min="15619" max="15619" width="35.85546875" customWidth="1"/>
    <col min="15620" max="15620" width="40" customWidth="1"/>
    <col min="15621" max="15621" width="17" customWidth="1"/>
    <col min="15622" max="15622" width="19.28515625" customWidth="1"/>
    <col min="15623" max="15623" width="18.140625" customWidth="1"/>
    <col min="15624" max="15624" width="19.28515625" customWidth="1"/>
    <col min="15625" max="15625" width="15.7109375" customWidth="1"/>
    <col min="15875" max="15875" width="35.85546875" customWidth="1"/>
    <col min="15876" max="15876" width="40" customWidth="1"/>
    <col min="15877" max="15877" width="17" customWidth="1"/>
    <col min="15878" max="15878" width="19.28515625" customWidth="1"/>
    <col min="15879" max="15879" width="18.140625" customWidth="1"/>
    <col min="15880" max="15880" width="19.28515625" customWidth="1"/>
    <col min="15881" max="15881" width="15.7109375" customWidth="1"/>
    <col min="16131" max="16131" width="35.85546875" customWidth="1"/>
    <col min="16132" max="16132" width="40" customWidth="1"/>
    <col min="16133" max="16133" width="17" customWidth="1"/>
    <col min="16134" max="16134" width="19.28515625" customWidth="1"/>
    <col min="16135" max="16135" width="18.140625" customWidth="1"/>
    <col min="16136" max="16136" width="19.28515625" customWidth="1"/>
    <col min="16137" max="16137" width="15.7109375" customWidth="1"/>
  </cols>
  <sheetData>
    <row r="1" spans="1:10" s="12" customFormat="1" ht="16.5" customHeight="1">
      <c r="A1" s="307" t="s">
        <v>216</v>
      </c>
      <c r="B1" s="307"/>
      <c r="C1" s="307"/>
      <c r="D1" s="335" t="str">
        <f>Hamaynqapetaran!$G$71</f>
        <v>Ա. Մելքոնյան</v>
      </c>
      <c r="E1" s="335"/>
      <c r="F1" s="265" t="s">
        <v>204</v>
      </c>
      <c r="G1" s="265"/>
      <c r="H1" s="265"/>
      <c r="I1" s="265"/>
    </row>
    <row r="2" spans="1:10" s="153" customFormat="1" ht="18.75" customHeight="1">
      <c r="A2" s="317"/>
      <c r="B2" s="317"/>
      <c r="D2" s="353" t="s">
        <v>182</v>
      </c>
      <c r="E2" s="353"/>
      <c r="F2" s="275" t="s">
        <v>202</v>
      </c>
      <c r="G2" s="275"/>
      <c r="H2" s="275"/>
      <c r="I2" s="275"/>
    </row>
    <row r="3" spans="1:10" s="153" customFormat="1" ht="20.25" customHeight="1">
      <c r="A3" s="164"/>
      <c r="B3" s="87"/>
      <c r="E3" s="273" t="s">
        <v>253</v>
      </c>
      <c r="F3" s="273"/>
      <c r="G3" s="273"/>
      <c r="H3" s="273"/>
      <c r="I3" s="273"/>
      <c r="J3" s="145"/>
    </row>
    <row r="4" spans="1:10" ht="18">
      <c r="A4" s="305" t="s">
        <v>0</v>
      </c>
      <c r="B4" s="305"/>
      <c r="C4" s="305"/>
      <c r="D4" s="305"/>
      <c r="E4" s="305"/>
      <c r="F4" s="305"/>
      <c r="G4" s="305"/>
      <c r="H4" s="305"/>
      <c r="I4" s="305"/>
    </row>
    <row r="5" spans="1:10" ht="16.5" thickBot="1">
      <c r="A5" s="304" t="s">
        <v>173</v>
      </c>
      <c r="B5" s="304"/>
      <c r="C5" s="304"/>
      <c r="D5" s="304"/>
      <c r="E5" s="304"/>
      <c r="F5" s="304"/>
      <c r="G5" s="304"/>
      <c r="H5" s="304"/>
      <c r="I5" s="304"/>
    </row>
    <row r="6" spans="1:10" ht="73.5" customHeight="1" thickBot="1">
      <c r="A6" s="98" t="s">
        <v>1</v>
      </c>
      <c r="B6" s="51" t="s">
        <v>2</v>
      </c>
      <c r="C6" s="51" t="s">
        <v>3</v>
      </c>
      <c r="D6" s="51" t="s">
        <v>4</v>
      </c>
      <c r="E6" s="51" t="s">
        <v>5</v>
      </c>
      <c r="F6" s="51" t="s">
        <v>190</v>
      </c>
      <c r="G6" s="51" t="s">
        <v>191</v>
      </c>
      <c r="H6" s="51" t="s">
        <v>192</v>
      </c>
      <c r="I6" s="51" t="s">
        <v>6</v>
      </c>
    </row>
    <row r="7" spans="1:10" ht="15.75">
      <c r="A7" s="97">
        <v>1</v>
      </c>
      <c r="B7" s="91" t="s">
        <v>8</v>
      </c>
      <c r="C7" s="97">
        <v>1.5</v>
      </c>
      <c r="D7" s="105">
        <v>125600</v>
      </c>
      <c r="E7" s="105">
        <v>8000</v>
      </c>
      <c r="F7" s="157">
        <v>0</v>
      </c>
      <c r="G7" s="157">
        <v>7</v>
      </c>
      <c r="H7" s="105">
        <v>4800</v>
      </c>
      <c r="I7" s="106">
        <f>+E7+D7</f>
        <v>133600</v>
      </c>
    </row>
    <row r="8" spans="1:10" ht="15.75">
      <c r="A8" s="97">
        <v>2</v>
      </c>
      <c r="B8" s="91" t="s">
        <v>9</v>
      </c>
      <c r="C8" s="97">
        <v>1</v>
      </c>
      <c r="D8" s="105">
        <v>72752</v>
      </c>
      <c r="E8" s="105">
        <v>8000</v>
      </c>
      <c r="F8" s="157">
        <v>0</v>
      </c>
      <c r="G8" s="157"/>
      <c r="H8" s="105"/>
      <c r="I8" s="106">
        <f>+E8+D8</f>
        <v>80752</v>
      </c>
    </row>
    <row r="9" spans="1:10" ht="15.75">
      <c r="A9" s="97">
        <v>3</v>
      </c>
      <c r="B9" s="107" t="s">
        <v>10</v>
      </c>
      <c r="C9" s="97">
        <v>1.5</v>
      </c>
      <c r="D9" s="108">
        <v>90000</v>
      </c>
      <c r="E9" s="108">
        <v>8000</v>
      </c>
      <c r="F9" s="157">
        <v>0</v>
      </c>
      <c r="G9" s="157">
        <v>7</v>
      </c>
      <c r="H9" s="105">
        <v>4700</v>
      </c>
      <c r="I9" s="106">
        <v>122900</v>
      </c>
    </row>
    <row r="10" spans="1:10" ht="15.75">
      <c r="A10" s="97">
        <v>4</v>
      </c>
      <c r="B10" s="91" t="s">
        <v>11</v>
      </c>
      <c r="C10" s="97">
        <v>1</v>
      </c>
      <c r="D10" s="108">
        <v>77752</v>
      </c>
      <c r="E10" s="108">
        <v>8000</v>
      </c>
      <c r="F10" s="157">
        <v>0</v>
      </c>
      <c r="G10" s="157"/>
      <c r="H10" s="105"/>
      <c r="I10" s="106">
        <f>+E10+D10</f>
        <v>85752</v>
      </c>
    </row>
    <row r="11" spans="1:10" ht="15.75">
      <c r="A11" s="97">
        <v>5</v>
      </c>
      <c r="B11" s="91" t="s">
        <v>12</v>
      </c>
      <c r="C11" s="97">
        <v>1</v>
      </c>
      <c r="D11" s="108">
        <v>77752</v>
      </c>
      <c r="E11" s="108">
        <v>8000</v>
      </c>
      <c r="F11" s="157">
        <v>0</v>
      </c>
      <c r="G11" s="157"/>
      <c r="H11" s="105"/>
      <c r="I11" s="106">
        <f>+E11+D11</f>
        <v>85752</v>
      </c>
    </row>
    <row r="12" spans="1:10" ht="15.75">
      <c r="A12" s="97">
        <v>6</v>
      </c>
      <c r="B12" s="91" t="s">
        <v>13</v>
      </c>
      <c r="C12" s="97">
        <v>0.5</v>
      </c>
      <c r="D12" s="108">
        <v>36376</v>
      </c>
      <c r="E12" s="108">
        <v>4000</v>
      </c>
      <c r="F12" s="157">
        <v>0</v>
      </c>
      <c r="G12" s="157"/>
      <c r="H12" s="105"/>
      <c r="I12" s="106">
        <f>+E12+D12</f>
        <v>40376</v>
      </c>
    </row>
    <row r="13" spans="1:10" ht="15.75">
      <c r="A13" s="97">
        <v>7</v>
      </c>
      <c r="B13" s="91" t="s">
        <v>14</v>
      </c>
      <c r="C13" s="97">
        <v>1</v>
      </c>
      <c r="D13" s="108">
        <v>72752</v>
      </c>
      <c r="E13" s="108">
        <v>8000</v>
      </c>
      <c r="F13" s="157">
        <v>0</v>
      </c>
      <c r="G13" s="157"/>
      <c r="H13" s="105"/>
      <c r="I13" s="106">
        <f>+E13+D13</f>
        <v>80752</v>
      </c>
    </row>
    <row r="14" spans="1:10" ht="15.75">
      <c r="A14" s="97">
        <v>8</v>
      </c>
      <c r="B14" s="91" t="s">
        <v>14</v>
      </c>
      <c r="C14" s="97">
        <v>0.5</v>
      </c>
      <c r="D14" s="108">
        <v>69276</v>
      </c>
      <c r="E14" s="108">
        <v>4000</v>
      </c>
      <c r="F14" s="157">
        <v>0</v>
      </c>
      <c r="G14" s="157">
        <v>7</v>
      </c>
      <c r="H14" s="105">
        <v>4700</v>
      </c>
      <c r="I14" s="106">
        <f>+E14+D14</f>
        <v>73276</v>
      </c>
    </row>
    <row r="15" spans="1:10" ht="15.75">
      <c r="A15" s="97">
        <v>9</v>
      </c>
      <c r="B15" s="91" t="s">
        <v>15</v>
      </c>
      <c r="C15" s="97">
        <v>0.72</v>
      </c>
      <c r="D15" s="108">
        <v>43676</v>
      </c>
      <c r="E15" s="108">
        <v>5000</v>
      </c>
      <c r="F15" s="157">
        <v>0</v>
      </c>
      <c r="G15" s="157"/>
      <c r="H15" s="105"/>
      <c r="I15" s="106">
        <f t="shared" ref="I15:I27" si="0">+E15+D15</f>
        <v>48676</v>
      </c>
    </row>
    <row r="16" spans="1:10" ht="15.75">
      <c r="A16" s="97">
        <v>10</v>
      </c>
      <c r="B16" s="91" t="s">
        <v>14</v>
      </c>
      <c r="C16" s="97">
        <v>1</v>
      </c>
      <c r="D16" s="108">
        <v>72752</v>
      </c>
      <c r="E16" s="108">
        <v>8000</v>
      </c>
      <c r="F16" s="157">
        <v>0</v>
      </c>
      <c r="G16" s="157"/>
      <c r="H16" s="105"/>
      <c r="I16" s="106">
        <f t="shared" si="0"/>
        <v>80752</v>
      </c>
    </row>
    <row r="17" spans="1:10" ht="15.75">
      <c r="A17" s="97">
        <v>11</v>
      </c>
      <c r="B17" s="91" t="s">
        <v>17</v>
      </c>
      <c r="C17" s="97">
        <v>1.3</v>
      </c>
      <c r="D17" s="108">
        <v>90900</v>
      </c>
      <c r="E17" s="108">
        <v>8000</v>
      </c>
      <c r="F17" s="157">
        <v>6300</v>
      </c>
      <c r="G17" s="157">
        <v>18</v>
      </c>
      <c r="H17" s="105">
        <v>4700</v>
      </c>
      <c r="I17" s="106">
        <f t="shared" si="0"/>
        <v>98900</v>
      </c>
    </row>
    <row r="18" spans="1:10" ht="15.75">
      <c r="A18" s="97">
        <v>12</v>
      </c>
      <c r="B18" s="91" t="s">
        <v>17</v>
      </c>
      <c r="C18" s="97">
        <v>0.5</v>
      </c>
      <c r="D18" s="108">
        <v>34550</v>
      </c>
      <c r="E18" s="108">
        <v>4000</v>
      </c>
      <c r="F18" s="157">
        <v>3300</v>
      </c>
      <c r="G18" s="157">
        <v>7</v>
      </c>
      <c r="H18" s="105">
        <v>4700</v>
      </c>
      <c r="I18" s="106">
        <f t="shared" si="0"/>
        <v>38550</v>
      </c>
    </row>
    <row r="19" spans="1:10" ht="15.75">
      <c r="A19" s="97">
        <v>13</v>
      </c>
      <c r="B19" s="91" t="s">
        <v>17</v>
      </c>
      <c r="C19" s="97">
        <v>1.2</v>
      </c>
      <c r="D19" s="108">
        <v>86200</v>
      </c>
      <c r="E19" s="108">
        <v>8000</v>
      </c>
      <c r="F19" s="157">
        <v>6300</v>
      </c>
      <c r="G19" s="157">
        <v>17</v>
      </c>
      <c r="H19" s="105">
        <v>4700</v>
      </c>
      <c r="I19" s="106">
        <f t="shared" si="0"/>
        <v>94200</v>
      </c>
    </row>
    <row r="20" spans="1:10" ht="15.75">
      <c r="A20" s="97">
        <v>14</v>
      </c>
      <c r="B20" s="91" t="s">
        <v>17</v>
      </c>
      <c r="C20" s="97">
        <v>0.5</v>
      </c>
      <c r="D20" s="108">
        <v>34550</v>
      </c>
      <c r="E20" s="108">
        <v>4000</v>
      </c>
      <c r="F20" s="157">
        <v>0</v>
      </c>
      <c r="G20" s="157">
        <v>7</v>
      </c>
      <c r="H20" s="105">
        <v>4700</v>
      </c>
      <c r="I20" s="106">
        <f t="shared" si="0"/>
        <v>38550</v>
      </c>
    </row>
    <row r="21" spans="1:10" ht="15.75">
      <c r="A21" s="97">
        <v>15</v>
      </c>
      <c r="B21" s="91" t="s">
        <v>17</v>
      </c>
      <c r="C21" s="97">
        <v>1</v>
      </c>
      <c r="D21" s="108">
        <v>70100</v>
      </c>
      <c r="E21" s="108">
        <v>8000</v>
      </c>
      <c r="F21" s="157">
        <v>4300</v>
      </c>
      <c r="G21" s="157">
        <v>14</v>
      </c>
      <c r="H21" s="105">
        <v>4700</v>
      </c>
      <c r="I21" s="106">
        <f t="shared" si="0"/>
        <v>78100</v>
      </c>
    </row>
    <row r="22" spans="1:10" ht="15.75">
      <c r="A22" s="97">
        <v>16</v>
      </c>
      <c r="B22" s="91" t="s">
        <v>17</v>
      </c>
      <c r="C22" s="97">
        <v>1</v>
      </c>
      <c r="D22" s="108">
        <v>69100</v>
      </c>
      <c r="E22" s="108">
        <v>8000</v>
      </c>
      <c r="F22" s="157">
        <v>3300</v>
      </c>
      <c r="G22" s="157">
        <v>14</v>
      </c>
      <c r="H22" s="105">
        <v>4700</v>
      </c>
      <c r="I22" s="106">
        <f t="shared" si="0"/>
        <v>77100</v>
      </c>
    </row>
    <row r="23" spans="1:10" ht="15.75">
      <c r="A23" s="97">
        <v>17</v>
      </c>
      <c r="B23" s="91" t="s">
        <v>17</v>
      </c>
      <c r="C23" s="97">
        <v>1</v>
      </c>
      <c r="D23" s="108">
        <v>70100</v>
      </c>
      <c r="E23" s="108">
        <v>8000</v>
      </c>
      <c r="F23" s="157">
        <v>4300</v>
      </c>
      <c r="G23" s="157">
        <v>14</v>
      </c>
      <c r="H23" s="105">
        <v>4700</v>
      </c>
      <c r="I23" s="106">
        <f t="shared" si="0"/>
        <v>78100</v>
      </c>
    </row>
    <row r="24" spans="1:10" ht="15.75">
      <c r="A24" s="97">
        <v>18</v>
      </c>
      <c r="B24" s="91" t="s">
        <v>17</v>
      </c>
      <c r="C24" s="97">
        <v>1</v>
      </c>
      <c r="D24" s="108">
        <v>72100</v>
      </c>
      <c r="E24" s="108">
        <v>8000</v>
      </c>
      <c r="F24" s="157">
        <v>6300</v>
      </c>
      <c r="G24" s="157">
        <v>14</v>
      </c>
      <c r="H24" s="105">
        <v>4700</v>
      </c>
      <c r="I24" s="106">
        <f t="shared" si="0"/>
        <v>80100</v>
      </c>
    </row>
    <row r="25" spans="1:10" ht="15.75">
      <c r="A25" s="97">
        <v>19</v>
      </c>
      <c r="B25" s="91" t="s">
        <v>17</v>
      </c>
      <c r="C25" s="97">
        <v>1</v>
      </c>
      <c r="D25" s="108">
        <v>72100</v>
      </c>
      <c r="E25" s="108">
        <v>8000</v>
      </c>
      <c r="F25" s="157">
        <v>6300</v>
      </c>
      <c r="G25" s="157">
        <v>14</v>
      </c>
      <c r="H25" s="105">
        <v>4700</v>
      </c>
      <c r="I25" s="106">
        <f t="shared" si="0"/>
        <v>80100</v>
      </c>
    </row>
    <row r="26" spans="1:10" ht="15.75">
      <c r="A26" s="97">
        <v>20</v>
      </c>
      <c r="B26" s="91" t="s">
        <v>18</v>
      </c>
      <c r="C26" s="97">
        <v>0.5</v>
      </c>
      <c r="D26" s="108">
        <v>36376</v>
      </c>
      <c r="E26" s="108">
        <v>4000</v>
      </c>
      <c r="F26" s="157">
        <v>0</v>
      </c>
      <c r="G26" s="157">
        <v>0</v>
      </c>
      <c r="H26" s="105">
        <v>0</v>
      </c>
      <c r="I26" s="106">
        <f t="shared" si="0"/>
        <v>40376</v>
      </c>
    </row>
    <row r="27" spans="1:10" ht="15.75">
      <c r="A27" s="97">
        <v>21</v>
      </c>
      <c r="B27" s="91" t="s">
        <v>19</v>
      </c>
      <c r="C27" s="97">
        <v>0.5</v>
      </c>
      <c r="D27" s="108">
        <v>36376</v>
      </c>
      <c r="E27" s="108">
        <v>4000</v>
      </c>
      <c r="F27" s="157">
        <v>0</v>
      </c>
      <c r="G27" s="157">
        <v>0</v>
      </c>
      <c r="H27" s="105">
        <v>0</v>
      </c>
      <c r="I27" s="106">
        <f t="shared" si="0"/>
        <v>40376</v>
      </c>
    </row>
    <row r="28" spans="1:10">
      <c r="A28" s="355" t="s">
        <v>20</v>
      </c>
      <c r="B28" s="355"/>
      <c r="C28" s="4">
        <f t="shared" ref="C28:I28" si="1">SUM(C7:C27)</f>
        <v>19.22</v>
      </c>
      <c r="D28" s="4">
        <f t="shared" si="1"/>
        <v>1411140</v>
      </c>
      <c r="E28" s="5">
        <f t="shared" si="1"/>
        <v>141000</v>
      </c>
      <c r="F28" s="158">
        <f t="shared" si="1"/>
        <v>40400</v>
      </c>
      <c r="G28" s="158">
        <f t="shared" si="1"/>
        <v>140</v>
      </c>
      <c r="H28" s="5">
        <f t="shared" si="1"/>
        <v>56500</v>
      </c>
      <c r="I28" s="5">
        <f t="shared" si="1"/>
        <v>1577040</v>
      </c>
    </row>
    <row r="29" spans="1:10" ht="9" customHeight="1">
      <c r="B29" s="2"/>
      <c r="C29" s="2"/>
      <c r="D29" s="2"/>
      <c r="E29" s="6"/>
      <c r="F29" s="159"/>
      <c r="G29" s="159"/>
      <c r="H29" s="6"/>
      <c r="I29" s="7"/>
    </row>
    <row r="30" spans="1:10" s="26" customFormat="1" ht="6" hidden="1" customHeight="1">
      <c r="F30" s="160"/>
      <c r="G30" s="160"/>
      <c r="J30" s="25"/>
    </row>
    <row r="31" spans="1:10" s="28" customFormat="1" ht="15.75">
      <c r="A31" s="354" t="s">
        <v>21</v>
      </c>
      <c r="B31" s="354"/>
      <c r="F31" s="168"/>
      <c r="G31" s="168"/>
    </row>
    <row r="32" spans="1:10" s="28" customFormat="1" ht="15.75">
      <c r="B32" s="167" t="s">
        <v>183</v>
      </c>
      <c r="D32" s="36" t="s">
        <v>22</v>
      </c>
      <c r="E32" s="33"/>
      <c r="F32" s="166"/>
      <c r="G32" s="166"/>
      <c r="H32" s="33"/>
      <c r="I32" s="174" t="s">
        <v>23</v>
      </c>
    </row>
    <row r="33" spans="1:9" s="28" customFormat="1" ht="15.75">
      <c r="D33" s="347" t="s">
        <v>228</v>
      </c>
      <c r="E33" s="347"/>
      <c r="F33" s="347"/>
      <c r="G33" s="347"/>
      <c r="H33" s="347"/>
      <c r="I33" s="347"/>
    </row>
    <row r="34" spans="1:9" s="28" customFormat="1" ht="15.75">
      <c r="A34" s="354" t="s">
        <v>162</v>
      </c>
      <c r="B34" s="354"/>
      <c r="F34" s="168"/>
      <c r="G34" s="168"/>
    </row>
    <row r="35" spans="1:9" s="28" customFormat="1" ht="15.75">
      <c r="B35" s="167" t="s">
        <v>183</v>
      </c>
      <c r="F35" s="168"/>
      <c r="G35" s="168"/>
    </row>
  </sheetData>
  <mergeCells count="13">
    <mergeCell ref="A34:B34"/>
    <mergeCell ref="A4:I4"/>
    <mergeCell ref="A5:I5"/>
    <mergeCell ref="A28:B28"/>
    <mergeCell ref="A31:B31"/>
    <mergeCell ref="D33:I33"/>
    <mergeCell ref="A2:B2"/>
    <mergeCell ref="E3:I3"/>
    <mergeCell ref="A1:C1"/>
    <mergeCell ref="D1:E1"/>
    <mergeCell ref="D2:E2"/>
    <mergeCell ref="F2:I2"/>
    <mergeCell ref="F1:I1"/>
  </mergeCells>
  <pageMargins left="0.10197916666666666" right="0.17614583333333333" top="0.23958333333333334" bottom="0.21322916666666666" header="0.3" footer="0.3"/>
  <pageSetup paperSize="9" scale="86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G27" sqref="G27"/>
    </sheetView>
  </sheetViews>
  <sheetFormatPr defaultRowHeight="15.75"/>
  <cols>
    <col min="1" max="1" width="5.42578125" style="50" customWidth="1"/>
    <col min="2" max="2" width="20" style="50" customWidth="1"/>
    <col min="3" max="3" width="16.42578125" style="55" customWidth="1"/>
    <col min="4" max="4" width="18.5703125" style="50" customWidth="1"/>
    <col min="5" max="5" width="17.7109375" style="50" customWidth="1"/>
    <col min="6" max="6" width="20.5703125" style="50" customWidth="1"/>
    <col min="7" max="16384" width="9.140625" style="15"/>
  </cols>
  <sheetData>
    <row r="1" spans="1:8" s="12" customFormat="1" ht="16.5" customHeight="1">
      <c r="A1" s="307" t="s">
        <v>216</v>
      </c>
      <c r="B1" s="307"/>
      <c r="C1" s="307"/>
      <c r="D1" s="246" t="s">
        <v>200</v>
      </c>
      <c r="F1" s="150" t="s">
        <v>204</v>
      </c>
      <c r="G1" s="150"/>
      <c r="H1" s="150"/>
    </row>
    <row r="2" spans="1:8" s="153" customFormat="1" ht="18.75" customHeight="1">
      <c r="A2" s="163"/>
      <c r="B2" s="163"/>
      <c r="D2" s="209" t="s">
        <v>182</v>
      </c>
      <c r="E2" s="275" t="s">
        <v>223</v>
      </c>
      <c r="F2" s="275"/>
      <c r="G2" s="248"/>
      <c r="H2" s="89"/>
    </row>
    <row r="3" spans="1:8" s="153" customFormat="1" ht="20.25" customHeight="1">
      <c r="A3" s="141"/>
      <c r="B3" s="87"/>
      <c r="D3" s="273"/>
      <c r="E3" s="273"/>
      <c r="F3" s="273"/>
      <c r="G3" s="144"/>
      <c r="H3" s="144"/>
    </row>
    <row r="4" spans="1:8" s="87" customFormat="1" ht="9.75" customHeight="1">
      <c r="A4" s="141"/>
      <c r="B4" s="248"/>
      <c r="C4" s="86"/>
      <c r="D4" s="306"/>
      <c r="E4" s="306"/>
      <c r="F4" s="306"/>
      <c r="G4" s="306"/>
    </row>
    <row r="5" spans="1:8" s="16" customFormat="1" ht="18">
      <c r="A5" s="305" t="s">
        <v>0</v>
      </c>
      <c r="B5" s="305"/>
      <c r="C5" s="305"/>
      <c r="D5" s="305"/>
      <c r="E5" s="305"/>
      <c r="F5" s="305"/>
    </row>
    <row r="6" spans="1:8" s="16" customFormat="1">
      <c r="A6" s="333" t="s">
        <v>242</v>
      </c>
      <c r="B6" s="333"/>
      <c r="C6" s="333"/>
      <c r="D6" s="333"/>
      <c r="E6" s="333"/>
      <c r="F6" s="333"/>
    </row>
    <row r="7" spans="1:8" s="16" customFormat="1" ht="3.75" customHeight="1" thickBot="1">
      <c r="A7" s="83"/>
      <c r="B7" s="83"/>
      <c r="C7" s="85"/>
      <c r="D7" s="83"/>
      <c r="E7" s="83"/>
      <c r="F7" s="83"/>
    </row>
    <row r="8" spans="1:8" s="14" customFormat="1" ht="63.75" thickBot="1">
      <c r="A8" s="51" t="s">
        <v>1</v>
      </c>
      <c r="B8" s="51" t="s">
        <v>25</v>
      </c>
      <c r="C8" s="51" t="s">
        <v>26</v>
      </c>
      <c r="D8" s="51" t="s">
        <v>27</v>
      </c>
      <c r="E8" s="51" t="s">
        <v>28</v>
      </c>
      <c r="F8" s="51" t="s">
        <v>6</v>
      </c>
      <c r="H8" s="14" t="s">
        <v>212</v>
      </c>
    </row>
    <row r="9" spans="1:8" s="16" customFormat="1">
      <c r="A9" s="80">
        <v>1</v>
      </c>
      <c r="B9" s="54" t="s">
        <v>34</v>
      </c>
      <c r="C9" s="103">
        <v>1</v>
      </c>
      <c r="D9" s="54">
        <v>82000</v>
      </c>
      <c r="E9" s="54">
        <v>8000</v>
      </c>
      <c r="F9" s="54">
        <f>+E9+D9</f>
        <v>90000</v>
      </c>
    </row>
    <row r="10" spans="1:8" s="16" customFormat="1">
      <c r="A10" s="80">
        <v>2</v>
      </c>
      <c r="B10" s="54" t="s">
        <v>35</v>
      </c>
      <c r="C10" s="103">
        <v>1</v>
      </c>
      <c r="D10" s="54"/>
      <c r="E10" s="54"/>
      <c r="F10" s="54"/>
    </row>
    <row r="11" spans="1:8" s="16" customFormat="1">
      <c r="A11" s="80">
        <v>3</v>
      </c>
      <c r="B11" s="91" t="s">
        <v>39</v>
      </c>
      <c r="C11" s="104">
        <v>1</v>
      </c>
      <c r="D11" s="91">
        <v>72752</v>
      </c>
      <c r="E11" s="91">
        <v>8000</v>
      </c>
      <c r="F11" s="54">
        <f t="shared" ref="F11" si="0">+E11+D11</f>
        <v>80752</v>
      </c>
    </row>
    <row r="12" spans="1:8" s="16" customFormat="1">
      <c r="A12" s="336" t="s">
        <v>20</v>
      </c>
      <c r="B12" s="336"/>
      <c r="C12" s="247">
        <f>SUM(C9:C11)</f>
        <v>3</v>
      </c>
      <c r="D12" s="17">
        <f>SUM(D9:D11)</f>
        <v>154752</v>
      </c>
      <c r="E12" s="18">
        <f>SUM(E9:E11)</f>
        <v>16000</v>
      </c>
      <c r="F12" s="18">
        <f>SUM(F9:F11)</f>
        <v>170752</v>
      </c>
    </row>
    <row r="13" spans="1:8" s="30" customFormat="1" ht="9" customHeight="1">
      <c r="C13" s="47"/>
      <c r="E13" s="38"/>
      <c r="F13" s="39"/>
    </row>
    <row r="14" spans="1:8" s="30" customFormat="1" ht="15" customHeight="1">
      <c r="A14" s="309" t="s">
        <v>32</v>
      </c>
      <c r="B14" s="309"/>
      <c r="D14" s="47"/>
      <c r="E14" s="47"/>
      <c r="F14" s="47"/>
    </row>
    <row r="15" spans="1:8" s="30" customFormat="1">
      <c r="A15" s="245"/>
      <c r="B15" s="175" t="s">
        <v>184</v>
      </c>
    </row>
    <row r="16" spans="1:8" s="28" customFormat="1">
      <c r="A16" s="244"/>
      <c r="B16" s="244"/>
      <c r="C16" s="242" t="s">
        <v>172</v>
      </c>
      <c r="D16" s="243"/>
      <c r="E16" s="334" t="s">
        <v>161</v>
      </c>
      <c r="F16" s="334"/>
    </row>
    <row r="17" spans="1:6" s="28" customFormat="1">
      <c r="A17" s="93" t="s">
        <v>33</v>
      </c>
      <c r="B17" s="93"/>
      <c r="C17" s="335" t="s">
        <v>213</v>
      </c>
      <c r="D17" s="335"/>
      <c r="E17" s="335"/>
      <c r="F17" s="335"/>
    </row>
    <row r="18" spans="1:6" s="28" customFormat="1" ht="17.25" customHeight="1">
      <c r="A18" s="249"/>
      <c r="B18" s="175" t="s">
        <v>185</v>
      </c>
      <c r="D18" s="90"/>
      <c r="E18" s="90"/>
      <c r="F18" s="90"/>
    </row>
  </sheetData>
  <mergeCells count="10">
    <mergeCell ref="A12:B12"/>
    <mergeCell ref="A14:B14"/>
    <mergeCell ref="E16:F16"/>
    <mergeCell ref="C17:F17"/>
    <mergeCell ref="A1:C1"/>
    <mergeCell ref="E2:F2"/>
    <mergeCell ref="D3:F3"/>
    <mergeCell ref="D4:G4"/>
    <mergeCell ref="A5:F5"/>
    <mergeCell ref="A6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D3" sqref="D3:F3"/>
    </sheetView>
  </sheetViews>
  <sheetFormatPr defaultRowHeight="15.75"/>
  <cols>
    <col min="1" max="1" width="4.85546875" style="50" customWidth="1"/>
    <col min="2" max="2" width="24.28515625" style="53" customWidth="1"/>
    <col min="3" max="3" width="9" style="55" customWidth="1"/>
    <col min="4" max="4" width="18.28515625" style="55" customWidth="1"/>
    <col min="5" max="5" width="12.7109375" style="50" customWidth="1"/>
    <col min="6" max="6" width="19.42578125" style="50" customWidth="1"/>
    <col min="255" max="255" width="4.85546875" customWidth="1"/>
    <col min="256" max="256" width="21" customWidth="1"/>
    <col min="257" max="257" width="29.5703125" customWidth="1"/>
    <col min="258" max="258" width="13.7109375" customWidth="1"/>
    <col min="259" max="259" width="17.140625" customWidth="1"/>
    <col min="260" max="260" width="16.85546875" customWidth="1"/>
    <col min="261" max="261" width="16.140625" customWidth="1"/>
    <col min="262" max="262" width="13" customWidth="1"/>
    <col min="511" max="511" width="4.85546875" customWidth="1"/>
    <col min="512" max="512" width="21" customWidth="1"/>
    <col min="513" max="513" width="29.5703125" customWidth="1"/>
    <col min="514" max="514" width="13.7109375" customWidth="1"/>
    <col min="515" max="515" width="17.140625" customWidth="1"/>
    <col min="516" max="516" width="16.85546875" customWidth="1"/>
    <col min="517" max="517" width="16.140625" customWidth="1"/>
    <col min="518" max="518" width="13" customWidth="1"/>
    <col min="767" max="767" width="4.85546875" customWidth="1"/>
    <col min="768" max="768" width="21" customWidth="1"/>
    <col min="769" max="769" width="29.5703125" customWidth="1"/>
    <col min="770" max="770" width="13.7109375" customWidth="1"/>
    <col min="771" max="771" width="17.140625" customWidth="1"/>
    <col min="772" max="772" width="16.85546875" customWidth="1"/>
    <col min="773" max="773" width="16.140625" customWidth="1"/>
    <col min="774" max="774" width="13" customWidth="1"/>
    <col min="1023" max="1023" width="4.85546875" customWidth="1"/>
    <col min="1024" max="1024" width="21" customWidth="1"/>
    <col min="1025" max="1025" width="29.5703125" customWidth="1"/>
    <col min="1026" max="1026" width="13.7109375" customWidth="1"/>
    <col min="1027" max="1027" width="17.140625" customWidth="1"/>
    <col min="1028" max="1028" width="16.85546875" customWidth="1"/>
    <col min="1029" max="1029" width="16.140625" customWidth="1"/>
    <col min="1030" max="1030" width="13" customWidth="1"/>
    <col min="1279" max="1279" width="4.85546875" customWidth="1"/>
    <col min="1280" max="1280" width="21" customWidth="1"/>
    <col min="1281" max="1281" width="29.5703125" customWidth="1"/>
    <col min="1282" max="1282" width="13.7109375" customWidth="1"/>
    <col min="1283" max="1283" width="17.140625" customWidth="1"/>
    <col min="1284" max="1284" width="16.85546875" customWidth="1"/>
    <col min="1285" max="1285" width="16.140625" customWidth="1"/>
    <col min="1286" max="1286" width="13" customWidth="1"/>
    <col min="1535" max="1535" width="4.85546875" customWidth="1"/>
    <col min="1536" max="1536" width="21" customWidth="1"/>
    <col min="1537" max="1537" width="29.5703125" customWidth="1"/>
    <col min="1538" max="1538" width="13.7109375" customWidth="1"/>
    <col min="1539" max="1539" width="17.140625" customWidth="1"/>
    <col min="1540" max="1540" width="16.85546875" customWidth="1"/>
    <col min="1541" max="1541" width="16.140625" customWidth="1"/>
    <col min="1542" max="1542" width="13" customWidth="1"/>
    <col min="1791" max="1791" width="4.85546875" customWidth="1"/>
    <col min="1792" max="1792" width="21" customWidth="1"/>
    <col min="1793" max="1793" width="29.5703125" customWidth="1"/>
    <col min="1794" max="1794" width="13.7109375" customWidth="1"/>
    <col min="1795" max="1795" width="17.140625" customWidth="1"/>
    <col min="1796" max="1796" width="16.85546875" customWidth="1"/>
    <col min="1797" max="1797" width="16.140625" customWidth="1"/>
    <col min="1798" max="1798" width="13" customWidth="1"/>
    <col min="2047" max="2047" width="4.85546875" customWidth="1"/>
    <col min="2048" max="2048" width="21" customWidth="1"/>
    <col min="2049" max="2049" width="29.5703125" customWidth="1"/>
    <col min="2050" max="2050" width="13.7109375" customWidth="1"/>
    <col min="2051" max="2051" width="17.140625" customWidth="1"/>
    <col min="2052" max="2052" width="16.85546875" customWidth="1"/>
    <col min="2053" max="2053" width="16.140625" customWidth="1"/>
    <col min="2054" max="2054" width="13" customWidth="1"/>
    <col min="2303" max="2303" width="4.85546875" customWidth="1"/>
    <col min="2304" max="2304" width="21" customWidth="1"/>
    <col min="2305" max="2305" width="29.5703125" customWidth="1"/>
    <col min="2306" max="2306" width="13.7109375" customWidth="1"/>
    <col min="2307" max="2307" width="17.140625" customWidth="1"/>
    <col min="2308" max="2308" width="16.85546875" customWidth="1"/>
    <col min="2309" max="2309" width="16.140625" customWidth="1"/>
    <col min="2310" max="2310" width="13" customWidth="1"/>
    <col min="2559" max="2559" width="4.85546875" customWidth="1"/>
    <col min="2560" max="2560" width="21" customWidth="1"/>
    <col min="2561" max="2561" width="29.5703125" customWidth="1"/>
    <col min="2562" max="2562" width="13.7109375" customWidth="1"/>
    <col min="2563" max="2563" width="17.140625" customWidth="1"/>
    <col min="2564" max="2564" width="16.85546875" customWidth="1"/>
    <col min="2565" max="2565" width="16.140625" customWidth="1"/>
    <col min="2566" max="2566" width="13" customWidth="1"/>
    <col min="2815" max="2815" width="4.85546875" customWidth="1"/>
    <col min="2816" max="2816" width="21" customWidth="1"/>
    <col min="2817" max="2817" width="29.5703125" customWidth="1"/>
    <col min="2818" max="2818" width="13.7109375" customWidth="1"/>
    <col min="2819" max="2819" width="17.140625" customWidth="1"/>
    <col min="2820" max="2820" width="16.85546875" customWidth="1"/>
    <col min="2821" max="2821" width="16.140625" customWidth="1"/>
    <col min="2822" max="2822" width="13" customWidth="1"/>
    <col min="3071" max="3071" width="4.85546875" customWidth="1"/>
    <col min="3072" max="3072" width="21" customWidth="1"/>
    <col min="3073" max="3073" width="29.5703125" customWidth="1"/>
    <col min="3074" max="3074" width="13.7109375" customWidth="1"/>
    <col min="3075" max="3075" width="17.140625" customWidth="1"/>
    <col min="3076" max="3076" width="16.85546875" customWidth="1"/>
    <col min="3077" max="3077" width="16.140625" customWidth="1"/>
    <col min="3078" max="3078" width="13" customWidth="1"/>
    <col min="3327" max="3327" width="4.85546875" customWidth="1"/>
    <col min="3328" max="3328" width="21" customWidth="1"/>
    <col min="3329" max="3329" width="29.5703125" customWidth="1"/>
    <col min="3330" max="3330" width="13.7109375" customWidth="1"/>
    <col min="3331" max="3331" width="17.140625" customWidth="1"/>
    <col min="3332" max="3332" width="16.85546875" customWidth="1"/>
    <col min="3333" max="3333" width="16.140625" customWidth="1"/>
    <col min="3334" max="3334" width="13" customWidth="1"/>
    <col min="3583" max="3583" width="4.85546875" customWidth="1"/>
    <col min="3584" max="3584" width="21" customWidth="1"/>
    <col min="3585" max="3585" width="29.5703125" customWidth="1"/>
    <col min="3586" max="3586" width="13.7109375" customWidth="1"/>
    <col min="3587" max="3587" width="17.140625" customWidth="1"/>
    <col min="3588" max="3588" width="16.85546875" customWidth="1"/>
    <col min="3589" max="3589" width="16.140625" customWidth="1"/>
    <col min="3590" max="3590" width="13" customWidth="1"/>
    <col min="3839" max="3839" width="4.85546875" customWidth="1"/>
    <col min="3840" max="3840" width="21" customWidth="1"/>
    <col min="3841" max="3841" width="29.5703125" customWidth="1"/>
    <col min="3842" max="3842" width="13.7109375" customWidth="1"/>
    <col min="3843" max="3843" width="17.140625" customWidth="1"/>
    <col min="3844" max="3844" width="16.85546875" customWidth="1"/>
    <col min="3845" max="3845" width="16.140625" customWidth="1"/>
    <col min="3846" max="3846" width="13" customWidth="1"/>
    <col min="4095" max="4095" width="4.85546875" customWidth="1"/>
    <col min="4096" max="4096" width="21" customWidth="1"/>
    <col min="4097" max="4097" width="29.5703125" customWidth="1"/>
    <col min="4098" max="4098" width="13.7109375" customWidth="1"/>
    <col min="4099" max="4099" width="17.140625" customWidth="1"/>
    <col min="4100" max="4100" width="16.85546875" customWidth="1"/>
    <col min="4101" max="4101" width="16.140625" customWidth="1"/>
    <col min="4102" max="4102" width="13" customWidth="1"/>
    <col min="4351" max="4351" width="4.85546875" customWidth="1"/>
    <col min="4352" max="4352" width="21" customWidth="1"/>
    <col min="4353" max="4353" width="29.5703125" customWidth="1"/>
    <col min="4354" max="4354" width="13.7109375" customWidth="1"/>
    <col min="4355" max="4355" width="17.140625" customWidth="1"/>
    <col min="4356" max="4356" width="16.85546875" customWidth="1"/>
    <col min="4357" max="4357" width="16.140625" customWidth="1"/>
    <col min="4358" max="4358" width="13" customWidth="1"/>
    <col min="4607" max="4607" width="4.85546875" customWidth="1"/>
    <col min="4608" max="4608" width="21" customWidth="1"/>
    <col min="4609" max="4609" width="29.5703125" customWidth="1"/>
    <col min="4610" max="4610" width="13.7109375" customWidth="1"/>
    <col min="4611" max="4611" width="17.140625" customWidth="1"/>
    <col min="4612" max="4612" width="16.85546875" customWidth="1"/>
    <col min="4613" max="4613" width="16.140625" customWidth="1"/>
    <col min="4614" max="4614" width="13" customWidth="1"/>
    <col min="4863" max="4863" width="4.85546875" customWidth="1"/>
    <col min="4864" max="4864" width="21" customWidth="1"/>
    <col min="4865" max="4865" width="29.5703125" customWidth="1"/>
    <col min="4866" max="4866" width="13.7109375" customWidth="1"/>
    <col min="4867" max="4867" width="17.140625" customWidth="1"/>
    <col min="4868" max="4868" width="16.85546875" customWidth="1"/>
    <col min="4869" max="4869" width="16.140625" customWidth="1"/>
    <col min="4870" max="4870" width="13" customWidth="1"/>
    <col min="5119" max="5119" width="4.85546875" customWidth="1"/>
    <col min="5120" max="5120" width="21" customWidth="1"/>
    <col min="5121" max="5121" width="29.5703125" customWidth="1"/>
    <col min="5122" max="5122" width="13.7109375" customWidth="1"/>
    <col min="5123" max="5123" width="17.140625" customWidth="1"/>
    <col min="5124" max="5124" width="16.85546875" customWidth="1"/>
    <col min="5125" max="5125" width="16.140625" customWidth="1"/>
    <col min="5126" max="5126" width="13" customWidth="1"/>
    <col min="5375" max="5375" width="4.85546875" customWidth="1"/>
    <col min="5376" max="5376" width="21" customWidth="1"/>
    <col min="5377" max="5377" width="29.5703125" customWidth="1"/>
    <col min="5378" max="5378" width="13.7109375" customWidth="1"/>
    <col min="5379" max="5379" width="17.140625" customWidth="1"/>
    <col min="5380" max="5380" width="16.85546875" customWidth="1"/>
    <col min="5381" max="5381" width="16.140625" customWidth="1"/>
    <col min="5382" max="5382" width="13" customWidth="1"/>
    <col min="5631" max="5631" width="4.85546875" customWidth="1"/>
    <col min="5632" max="5632" width="21" customWidth="1"/>
    <col min="5633" max="5633" width="29.5703125" customWidth="1"/>
    <col min="5634" max="5634" width="13.7109375" customWidth="1"/>
    <col min="5635" max="5635" width="17.140625" customWidth="1"/>
    <col min="5636" max="5636" width="16.85546875" customWidth="1"/>
    <col min="5637" max="5637" width="16.140625" customWidth="1"/>
    <col min="5638" max="5638" width="13" customWidth="1"/>
    <col min="5887" max="5887" width="4.85546875" customWidth="1"/>
    <col min="5888" max="5888" width="21" customWidth="1"/>
    <col min="5889" max="5889" width="29.5703125" customWidth="1"/>
    <col min="5890" max="5890" width="13.7109375" customWidth="1"/>
    <col min="5891" max="5891" width="17.140625" customWidth="1"/>
    <col min="5892" max="5892" width="16.85546875" customWidth="1"/>
    <col min="5893" max="5893" width="16.140625" customWidth="1"/>
    <col min="5894" max="5894" width="13" customWidth="1"/>
    <col min="6143" max="6143" width="4.85546875" customWidth="1"/>
    <col min="6144" max="6144" width="21" customWidth="1"/>
    <col min="6145" max="6145" width="29.5703125" customWidth="1"/>
    <col min="6146" max="6146" width="13.7109375" customWidth="1"/>
    <col min="6147" max="6147" width="17.140625" customWidth="1"/>
    <col min="6148" max="6148" width="16.85546875" customWidth="1"/>
    <col min="6149" max="6149" width="16.140625" customWidth="1"/>
    <col min="6150" max="6150" width="13" customWidth="1"/>
    <col min="6399" max="6399" width="4.85546875" customWidth="1"/>
    <col min="6400" max="6400" width="21" customWidth="1"/>
    <col min="6401" max="6401" width="29.5703125" customWidth="1"/>
    <col min="6402" max="6402" width="13.7109375" customWidth="1"/>
    <col min="6403" max="6403" width="17.140625" customWidth="1"/>
    <col min="6404" max="6404" width="16.85546875" customWidth="1"/>
    <col min="6405" max="6405" width="16.140625" customWidth="1"/>
    <col min="6406" max="6406" width="13" customWidth="1"/>
    <col min="6655" max="6655" width="4.85546875" customWidth="1"/>
    <col min="6656" max="6656" width="21" customWidth="1"/>
    <col min="6657" max="6657" width="29.5703125" customWidth="1"/>
    <col min="6658" max="6658" width="13.7109375" customWidth="1"/>
    <col min="6659" max="6659" width="17.140625" customWidth="1"/>
    <col min="6660" max="6660" width="16.85546875" customWidth="1"/>
    <col min="6661" max="6661" width="16.140625" customWidth="1"/>
    <col min="6662" max="6662" width="13" customWidth="1"/>
    <col min="6911" max="6911" width="4.85546875" customWidth="1"/>
    <col min="6912" max="6912" width="21" customWidth="1"/>
    <col min="6913" max="6913" width="29.5703125" customWidth="1"/>
    <col min="6914" max="6914" width="13.7109375" customWidth="1"/>
    <col min="6915" max="6915" width="17.140625" customWidth="1"/>
    <col min="6916" max="6916" width="16.85546875" customWidth="1"/>
    <col min="6917" max="6917" width="16.140625" customWidth="1"/>
    <col min="6918" max="6918" width="13" customWidth="1"/>
    <col min="7167" max="7167" width="4.85546875" customWidth="1"/>
    <col min="7168" max="7168" width="21" customWidth="1"/>
    <col min="7169" max="7169" width="29.5703125" customWidth="1"/>
    <col min="7170" max="7170" width="13.7109375" customWidth="1"/>
    <col min="7171" max="7171" width="17.140625" customWidth="1"/>
    <col min="7172" max="7172" width="16.85546875" customWidth="1"/>
    <col min="7173" max="7173" width="16.140625" customWidth="1"/>
    <col min="7174" max="7174" width="13" customWidth="1"/>
    <col min="7423" max="7423" width="4.85546875" customWidth="1"/>
    <col min="7424" max="7424" width="21" customWidth="1"/>
    <col min="7425" max="7425" width="29.5703125" customWidth="1"/>
    <col min="7426" max="7426" width="13.7109375" customWidth="1"/>
    <col min="7427" max="7427" width="17.140625" customWidth="1"/>
    <col min="7428" max="7428" width="16.85546875" customWidth="1"/>
    <col min="7429" max="7429" width="16.140625" customWidth="1"/>
    <col min="7430" max="7430" width="13" customWidth="1"/>
    <col min="7679" max="7679" width="4.85546875" customWidth="1"/>
    <col min="7680" max="7680" width="21" customWidth="1"/>
    <col min="7681" max="7681" width="29.5703125" customWidth="1"/>
    <col min="7682" max="7682" width="13.7109375" customWidth="1"/>
    <col min="7683" max="7683" width="17.140625" customWidth="1"/>
    <col min="7684" max="7684" width="16.85546875" customWidth="1"/>
    <col min="7685" max="7685" width="16.140625" customWidth="1"/>
    <col min="7686" max="7686" width="13" customWidth="1"/>
    <col min="7935" max="7935" width="4.85546875" customWidth="1"/>
    <col min="7936" max="7936" width="21" customWidth="1"/>
    <col min="7937" max="7937" width="29.5703125" customWidth="1"/>
    <col min="7938" max="7938" width="13.7109375" customWidth="1"/>
    <col min="7939" max="7939" width="17.140625" customWidth="1"/>
    <col min="7940" max="7940" width="16.85546875" customWidth="1"/>
    <col min="7941" max="7941" width="16.140625" customWidth="1"/>
    <col min="7942" max="7942" width="13" customWidth="1"/>
    <col min="8191" max="8191" width="4.85546875" customWidth="1"/>
    <col min="8192" max="8192" width="21" customWidth="1"/>
    <col min="8193" max="8193" width="29.5703125" customWidth="1"/>
    <col min="8194" max="8194" width="13.7109375" customWidth="1"/>
    <col min="8195" max="8195" width="17.140625" customWidth="1"/>
    <col min="8196" max="8196" width="16.85546875" customWidth="1"/>
    <col min="8197" max="8197" width="16.140625" customWidth="1"/>
    <col min="8198" max="8198" width="13" customWidth="1"/>
    <col min="8447" max="8447" width="4.85546875" customWidth="1"/>
    <col min="8448" max="8448" width="21" customWidth="1"/>
    <col min="8449" max="8449" width="29.5703125" customWidth="1"/>
    <col min="8450" max="8450" width="13.7109375" customWidth="1"/>
    <col min="8451" max="8451" width="17.140625" customWidth="1"/>
    <col min="8452" max="8452" width="16.85546875" customWidth="1"/>
    <col min="8453" max="8453" width="16.140625" customWidth="1"/>
    <col min="8454" max="8454" width="13" customWidth="1"/>
    <col min="8703" max="8703" width="4.85546875" customWidth="1"/>
    <col min="8704" max="8704" width="21" customWidth="1"/>
    <col min="8705" max="8705" width="29.5703125" customWidth="1"/>
    <col min="8706" max="8706" width="13.7109375" customWidth="1"/>
    <col min="8707" max="8707" width="17.140625" customWidth="1"/>
    <col min="8708" max="8708" width="16.85546875" customWidth="1"/>
    <col min="8709" max="8709" width="16.140625" customWidth="1"/>
    <col min="8710" max="8710" width="13" customWidth="1"/>
    <col min="8959" max="8959" width="4.85546875" customWidth="1"/>
    <col min="8960" max="8960" width="21" customWidth="1"/>
    <col min="8961" max="8961" width="29.5703125" customWidth="1"/>
    <col min="8962" max="8962" width="13.7109375" customWidth="1"/>
    <col min="8963" max="8963" width="17.140625" customWidth="1"/>
    <col min="8964" max="8964" width="16.85546875" customWidth="1"/>
    <col min="8965" max="8965" width="16.140625" customWidth="1"/>
    <col min="8966" max="8966" width="13" customWidth="1"/>
    <col min="9215" max="9215" width="4.85546875" customWidth="1"/>
    <col min="9216" max="9216" width="21" customWidth="1"/>
    <col min="9217" max="9217" width="29.5703125" customWidth="1"/>
    <col min="9218" max="9218" width="13.7109375" customWidth="1"/>
    <col min="9219" max="9219" width="17.140625" customWidth="1"/>
    <col min="9220" max="9220" width="16.85546875" customWidth="1"/>
    <col min="9221" max="9221" width="16.140625" customWidth="1"/>
    <col min="9222" max="9222" width="13" customWidth="1"/>
    <col min="9471" max="9471" width="4.85546875" customWidth="1"/>
    <col min="9472" max="9472" width="21" customWidth="1"/>
    <col min="9473" max="9473" width="29.5703125" customWidth="1"/>
    <col min="9474" max="9474" width="13.7109375" customWidth="1"/>
    <col min="9475" max="9475" width="17.140625" customWidth="1"/>
    <col min="9476" max="9476" width="16.85546875" customWidth="1"/>
    <col min="9477" max="9477" width="16.140625" customWidth="1"/>
    <col min="9478" max="9478" width="13" customWidth="1"/>
    <col min="9727" max="9727" width="4.85546875" customWidth="1"/>
    <col min="9728" max="9728" width="21" customWidth="1"/>
    <col min="9729" max="9729" width="29.5703125" customWidth="1"/>
    <col min="9730" max="9730" width="13.7109375" customWidth="1"/>
    <col min="9731" max="9731" width="17.140625" customWidth="1"/>
    <col min="9732" max="9732" width="16.85546875" customWidth="1"/>
    <col min="9733" max="9733" width="16.140625" customWidth="1"/>
    <col min="9734" max="9734" width="13" customWidth="1"/>
    <col min="9983" max="9983" width="4.85546875" customWidth="1"/>
    <col min="9984" max="9984" width="21" customWidth="1"/>
    <col min="9985" max="9985" width="29.5703125" customWidth="1"/>
    <col min="9986" max="9986" width="13.7109375" customWidth="1"/>
    <col min="9987" max="9987" width="17.140625" customWidth="1"/>
    <col min="9988" max="9988" width="16.85546875" customWidth="1"/>
    <col min="9989" max="9989" width="16.140625" customWidth="1"/>
    <col min="9990" max="9990" width="13" customWidth="1"/>
    <col min="10239" max="10239" width="4.85546875" customWidth="1"/>
    <col min="10240" max="10240" width="21" customWidth="1"/>
    <col min="10241" max="10241" width="29.5703125" customWidth="1"/>
    <col min="10242" max="10242" width="13.7109375" customWidth="1"/>
    <col min="10243" max="10243" width="17.140625" customWidth="1"/>
    <col min="10244" max="10244" width="16.85546875" customWidth="1"/>
    <col min="10245" max="10245" width="16.140625" customWidth="1"/>
    <col min="10246" max="10246" width="13" customWidth="1"/>
    <col min="10495" max="10495" width="4.85546875" customWidth="1"/>
    <col min="10496" max="10496" width="21" customWidth="1"/>
    <col min="10497" max="10497" width="29.5703125" customWidth="1"/>
    <col min="10498" max="10498" width="13.7109375" customWidth="1"/>
    <col min="10499" max="10499" width="17.140625" customWidth="1"/>
    <col min="10500" max="10500" width="16.85546875" customWidth="1"/>
    <col min="10501" max="10501" width="16.140625" customWidth="1"/>
    <col min="10502" max="10502" width="13" customWidth="1"/>
    <col min="10751" max="10751" width="4.85546875" customWidth="1"/>
    <col min="10752" max="10752" width="21" customWidth="1"/>
    <col min="10753" max="10753" width="29.5703125" customWidth="1"/>
    <col min="10754" max="10754" width="13.7109375" customWidth="1"/>
    <col min="10755" max="10755" width="17.140625" customWidth="1"/>
    <col min="10756" max="10756" width="16.85546875" customWidth="1"/>
    <col min="10757" max="10757" width="16.140625" customWidth="1"/>
    <col min="10758" max="10758" width="13" customWidth="1"/>
    <col min="11007" max="11007" width="4.85546875" customWidth="1"/>
    <col min="11008" max="11008" width="21" customWidth="1"/>
    <col min="11009" max="11009" width="29.5703125" customWidth="1"/>
    <col min="11010" max="11010" width="13.7109375" customWidth="1"/>
    <col min="11011" max="11011" width="17.140625" customWidth="1"/>
    <col min="11012" max="11012" width="16.85546875" customWidth="1"/>
    <col min="11013" max="11013" width="16.140625" customWidth="1"/>
    <col min="11014" max="11014" width="13" customWidth="1"/>
    <col min="11263" max="11263" width="4.85546875" customWidth="1"/>
    <col min="11264" max="11264" width="21" customWidth="1"/>
    <col min="11265" max="11265" width="29.5703125" customWidth="1"/>
    <col min="11266" max="11266" width="13.7109375" customWidth="1"/>
    <col min="11267" max="11267" width="17.140625" customWidth="1"/>
    <col min="11268" max="11268" width="16.85546875" customWidth="1"/>
    <col min="11269" max="11269" width="16.140625" customWidth="1"/>
    <col min="11270" max="11270" width="13" customWidth="1"/>
    <col min="11519" max="11519" width="4.85546875" customWidth="1"/>
    <col min="11520" max="11520" width="21" customWidth="1"/>
    <col min="11521" max="11521" width="29.5703125" customWidth="1"/>
    <col min="11522" max="11522" width="13.7109375" customWidth="1"/>
    <col min="11523" max="11523" width="17.140625" customWidth="1"/>
    <col min="11524" max="11524" width="16.85546875" customWidth="1"/>
    <col min="11525" max="11525" width="16.140625" customWidth="1"/>
    <col min="11526" max="11526" width="13" customWidth="1"/>
    <col min="11775" max="11775" width="4.85546875" customWidth="1"/>
    <col min="11776" max="11776" width="21" customWidth="1"/>
    <col min="11777" max="11777" width="29.5703125" customWidth="1"/>
    <col min="11778" max="11778" width="13.7109375" customWidth="1"/>
    <col min="11779" max="11779" width="17.140625" customWidth="1"/>
    <col min="11780" max="11780" width="16.85546875" customWidth="1"/>
    <col min="11781" max="11781" width="16.140625" customWidth="1"/>
    <col min="11782" max="11782" width="13" customWidth="1"/>
    <col min="12031" max="12031" width="4.85546875" customWidth="1"/>
    <col min="12032" max="12032" width="21" customWidth="1"/>
    <col min="12033" max="12033" width="29.5703125" customWidth="1"/>
    <col min="12034" max="12034" width="13.7109375" customWidth="1"/>
    <col min="12035" max="12035" width="17.140625" customWidth="1"/>
    <col min="12036" max="12036" width="16.85546875" customWidth="1"/>
    <col min="12037" max="12037" width="16.140625" customWidth="1"/>
    <col min="12038" max="12038" width="13" customWidth="1"/>
    <col min="12287" max="12287" width="4.85546875" customWidth="1"/>
    <col min="12288" max="12288" width="21" customWidth="1"/>
    <col min="12289" max="12289" width="29.5703125" customWidth="1"/>
    <col min="12290" max="12290" width="13.7109375" customWidth="1"/>
    <col min="12291" max="12291" width="17.140625" customWidth="1"/>
    <col min="12292" max="12292" width="16.85546875" customWidth="1"/>
    <col min="12293" max="12293" width="16.140625" customWidth="1"/>
    <col min="12294" max="12294" width="13" customWidth="1"/>
    <col min="12543" max="12543" width="4.85546875" customWidth="1"/>
    <col min="12544" max="12544" width="21" customWidth="1"/>
    <col min="12545" max="12545" width="29.5703125" customWidth="1"/>
    <col min="12546" max="12546" width="13.7109375" customWidth="1"/>
    <col min="12547" max="12547" width="17.140625" customWidth="1"/>
    <col min="12548" max="12548" width="16.85546875" customWidth="1"/>
    <col min="12549" max="12549" width="16.140625" customWidth="1"/>
    <col min="12550" max="12550" width="13" customWidth="1"/>
    <col min="12799" max="12799" width="4.85546875" customWidth="1"/>
    <col min="12800" max="12800" width="21" customWidth="1"/>
    <col min="12801" max="12801" width="29.5703125" customWidth="1"/>
    <col min="12802" max="12802" width="13.7109375" customWidth="1"/>
    <col min="12803" max="12803" width="17.140625" customWidth="1"/>
    <col min="12804" max="12804" width="16.85546875" customWidth="1"/>
    <col min="12805" max="12805" width="16.140625" customWidth="1"/>
    <col min="12806" max="12806" width="13" customWidth="1"/>
    <col min="13055" max="13055" width="4.85546875" customWidth="1"/>
    <col min="13056" max="13056" width="21" customWidth="1"/>
    <col min="13057" max="13057" width="29.5703125" customWidth="1"/>
    <col min="13058" max="13058" width="13.7109375" customWidth="1"/>
    <col min="13059" max="13059" width="17.140625" customWidth="1"/>
    <col min="13060" max="13060" width="16.85546875" customWidth="1"/>
    <col min="13061" max="13061" width="16.140625" customWidth="1"/>
    <col min="13062" max="13062" width="13" customWidth="1"/>
    <col min="13311" max="13311" width="4.85546875" customWidth="1"/>
    <col min="13312" max="13312" width="21" customWidth="1"/>
    <col min="13313" max="13313" width="29.5703125" customWidth="1"/>
    <col min="13314" max="13314" width="13.7109375" customWidth="1"/>
    <col min="13315" max="13315" width="17.140625" customWidth="1"/>
    <col min="13316" max="13316" width="16.85546875" customWidth="1"/>
    <col min="13317" max="13317" width="16.140625" customWidth="1"/>
    <col min="13318" max="13318" width="13" customWidth="1"/>
    <col min="13567" max="13567" width="4.85546875" customWidth="1"/>
    <col min="13568" max="13568" width="21" customWidth="1"/>
    <col min="13569" max="13569" width="29.5703125" customWidth="1"/>
    <col min="13570" max="13570" width="13.7109375" customWidth="1"/>
    <col min="13571" max="13571" width="17.140625" customWidth="1"/>
    <col min="13572" max="13572" width="16.85546875" customWidth="1"/>
    <col min="13573" max="13573" width="16.140625" customWidth="1"/>
    <col min="13574" max="13574" width="13" customWidth="1"/>
    <col min="13823" max="13823" width="4.85546875" customWidth="1"/>
    <col min="13824" max="13824" width="21" customWidth="1"/>
    <col min="13825" max="13825" width="29.5703125" customWidth="1"/>
    <col min="13826" max="13826" width="13.7109375" customWidth="1"/>
    <col min="13827" max="13827" width="17.140625" customWidth="1"/>
    <col min="13828" max="13828" width="16.85546875" customWidth="1"/>
    <col min="13829" max="13829" width="16.140625" customWidth="1"/>
    <col min="13830" max="13830" width="13" customWidth="1"/>
    <col min="14079" max="14079" width="4.85546875" customWidth="1"/>
    <col min="14080" max="14080" width="21" customWidth="1"/>
    <col min="14081" max="14081" width="29.5703125" customWidth="1"/>
    <col min="14082" max="14082" width="13.7109375" customWidth="1"/>
    <col min="14083" max="14083" width="17.140625" customWidth="1"/>
    <col min="14084" max="14084" width="16.85546875" customWidth="1"/>
    <col min="14085" max="14085" width="16.140625" customWidth="1"/>
    <col min="14086" max="14086" width="13" customWidth="1"/>
    <col min="14335" max="14335" width="4.85546875" customWidth="1"/>
    <col min="14336" max="14336" width="21" customWidth="1"/>
    <col min="14337" max="14337" width="29.5703125" customWidth="1"/>
    <col min="14338" max="14338" width="13.7109375" customWidth="1"/>
    <col min="14339" max="14339" width="17.140625" customWidth="1"/>
    <col min="14340" max="14340" width="16.85546875" customWidth="1"/>
    <col min="14341" max="14341" width="16.140625" customWidth="1"/>
    <col min="14342" max="14342" width="13" customWidth="1"/>
    <col min="14591" max="14591" width="4.85546875" customWidth="1"/>
    <col min="14592" max="14592" width="21" customWidth="1"/>
    <col min="14593" max="14593" width="29.5703125" customWidth="1"/>
    <col min="14594" max="14594" width="13.7109375" customWidth="1"/>
    <col min="14595" max="14595" width="17.140625" customWidth="1"/>
    <col min="14596" max="14596" width="16.85546875" customWidth="1"/>
    <col min="14597" max="14597" width="16.140625" customWidth="1"/>
    <col min="14598" max="14598" width="13" customWidth="1"/>
    <col min="14847" max="14847" width="4.85546875" customWidth="1"/>
    <col min="14848" max="14848" width="21" customWidth="1"/>
    <col min="14849" max="14849" width="29.5703125" customWidth="1"/>
    <col min="14850" max="14850" width="13.7109375" customWidth="1"/>
    <col min="14851" max="14851" width="17.140625" customWidth="1"/>
    <col min="14852" max="14852" width="16.85546875" customWidth="1"/>
    <col min="14853" max="14853" width="16.140625" customWidth="1"/>
    <col min="14854" max="14854" width="13" customWidth="1"/>
    <col min="15103" max="15103" width="4.85546875" customWidth="1"/>
    <col min="15104" max="15104" width="21" customWidth="1"/>
    <col min="15105" max="15105" width="29.5703125" customWidth="1"/>
    <col min="15106" max="15106" width="13.7109375" customWidth="1"/>
    <col min="15107" max="15107" width="17.140625" customWidth="1"/>
    <col min="15108" max="15108" width="16.85546875" customWidth="1"/>
    <col min="15109" max="15109" width="16.140625" customWidth="1"/>
    <col min="15110" max="15110" width="13" customWidth="1"/>
    <col min="15359" max="15359" width="4.85546875" customWidth="1"/>
    <col min="15360" max="15360" width="21" customWidth="1"/>
    <col min="15361" max="15361" width="29.5703125" customWidth="1"/>
    <col min="15362" max="15362" width="13.7109375" customWidth="1"/>
    <col min="15363" max="15363" width="17.140625" customWidth="1"/>
    <col min="15364" max="15364" width="16.85546875" customWidth="1"/>
    <col min="15365" max="15365" width="16.140625" customWidth="1"/>
    <col min="15366" max="15366" width="13" customWidth="1"/>
    <col min="15615" max="15615" width="4.85546875" customWidth="1"/>
    <col min="15616" max="15616" width="21" customWidth="1"/>
    <col min="15617" max="15617" width="29.5703125" customWidth="1"/>
    <col min="15618" max="15618" width="13.7109375" customWidth="1"/>
    <col min="15619" max="15619" width="17.140625" customWidth="1"/>
    <col min="15620" max="15620" width="16.85546875" customWidth="1"/>
    <col min="15621" max="15621" width="16.140625" customWidth="1"/>
    <col min="15622" max="15622" width="13" customWidth="1"/>
    <col min="15871" max="15871" width="4.85546875" customWidth="1"/>
    <col min="15872" max="15872" width="21" customWidth="1"/>
    <col min="15873" max="15873" width="29.5703125" customWidth="1"/>
    <col min="15874" max="15874" width="13.7109375" customWidth="1"/>
    <col min="15875" max="15875" width="17.140625" customWidth="1"/>
    <col min="15876" max="15876" width="16.85546875" customWidth="1"/>
    <col min="15877" max="15877" width="16.140625" customWidth="1"/>
    <col min="15878" max="15878" width="13" customWidth="1"/>
    <col min="16127" max="16127" width="4.85546875" customWidth="1"/>
    <col min="16128" max="16128" width="21" customWidth="1"/>
    <col min="16129" max="16129" width="29.5703125" customWidth="1"/>
    <col min="16130" max="16130" width="13.7109375" customWidth="1"/>
    <col min="16131" max="16131" width="17.140625" customWidth="1"/>
    <col min="16132" max="16132" width="16.85546875" customWidth="1"/>
    <col min="16133" max="16133" width="16.140625" customWidth="1"/>
    <col min="16134" max="16134" width="13" customWidth="1"/>
  </cols>
  <sheetData>
    <row r="1" spans="1:10" ht="16.5" customHeight="1">
      <c r="A1" s="307" t="s">
        <v>216</v>
      </c>
      <c r="B1" s="307"/>
      <c r="C1" s="307"/>
      <c r="D1" s="50" t="s">
        <v>200</v>
      </c>
      <c r="E1" s="265" t="s">
        <v>204</v>
      </c>
      <c r="F1" s="265"/>
      <c r="G1" s="150"/>
    </row>
    <row r="2" spans="1:10" s="87" customFormat="1" ht="18.75" customHeight="1">
      <c r="A2" s="308"/>
      <c r="B2" s="308"/>
      <c r="C2" s="308"/>
      <c r="D2" s="228" t="s">
        <v>232</v>
      </c>
      <c r="E2" s="310" t="s">
        <v>230</v>
      </c>
      <c r="F2" s="310"/>
      <c r="G2" s="89"/>
    </row>
    <row r="3" spans="1:10" s="87" customFormat="1" ht="20.25" customHeight="1">
      <c r="A3" s="141"/>
      <c r="B3" s="302" t="s">
        <v>183</v>
      </c>
      <c r="C3" s="302"/>
      <c r="D3" s="273" t="s">
        <v>253</v>
      </c>
      <c r="E3" s="273"/>
      <c r="F3" s="273"/>
      <c r="G3" s="144"/>
    </row>
    <row r="4" spans="1:10" s="75" customFormat="1" ht="8.25" customHeight="1">
      <c r="A4" s="149"/>
      <c r="B4" s="76"/>
      <c r="C4" s="77"/>
      <c r="D4" s="306"/>
      <c r="E4" s="306"/>
      <c r="F4" s="306"/>
      <c r="G4" s="306"/>
    </row>
    <row r="5" spans="1:10" s="2" customFormat="1" ht="21" customHeight="1">
      <c r="A5" s="305" t="s">
        <v>24</v>
      </c>
      <c r="B5" s="305"/>
      <c r="C5" s="305"/>
      <c r="D5" s="305"/>
      <c r="E5" s="305"/>
      <c r="F5" s="305"/>
    </row>
    <row r="6" spans="1:10" s="2" customFormat="1" ht="20.25" customHeight="1" thickBot="1">
      <c r="A6" s="304" t="s">
        <v>231</v>
      </c>
      <c r="B6" s="304"/>
      <c r="C6" s="304"/>
      <c r="D6" s="304"/>
      <c r="E6" s="304"/>
      <c r="F6" s="304"/>
    </row>
    <row r="7" spans="1:10" s="21" customFormat="1" ht="63" customHeight="1" thickBot="1">
      <c r="A7" s="51" t="s">
        <v>1</v>
      </c>
      <c r="B7" s="51" t="s">
        <v>25</v>
      </c>
      <c r="C7" s="51" t="s">
        <v>26</v>
      </c>
      <c r="D7" s="51" t="s">
        <v>27</v>
      </c>
      <c r="E7" s="51" t="s">
        <v>28</v>
      </c>
      <c r="F7" s="51" t="s">
        <v>6</v>
      </c>
    </row>
    <row r="8" spans="1:10" s="16" customFormat="1">
      <c r="A8" s="80">
        <v>1</v>
      </c>
      <c r="B8" s="52" t="s">
        <v>34</v>
      </c>
      <c r="C8" s="56">
        <v>1</v>
      </c>
      <c r="D8" s="56">
        <v>150000</v>
      </c>
      <c r="E8" s="52">
        <v>8000</v>
      </c>
      <c r="F8" s="54">
        <f>+E8+D8</f>
        <v>158000</v>
      </c>
    </row>
    <row r="9" spans="1:10" s="16" customFormat="1">
      <c r="A9" s="80">
        <v>2</v>
      </c>
      <c r="B9" s="52" t="s">
        <v>153</v>
      </c>
      <c r="C9" s="56">
        <v>1</v>
      </c>
      <c r="D9" s="56">
        <v>120000</v>
      </c>
      <c r="E9" s="52">
        <v>8000</v>
      </c>
      <c r="F9" s="54">
        <f t="shared" ref="F9:F24" si="0">+E9+D9</f>
        <v>128000</v>
      </c>
    </row>
    <row r="10" spans="1:10" s="16" customFormat="1">
      <c r="A10" s="80">
        <v>3</v>
      </c>
      <c r="B10" s="52" t="s">
        <v>154</v>
      </c>
      <c r="C10" s="56">
        <v>1</v>
      </c>
      <c r="D10" s="56">
        <v>140000</v>
      </c>
      <c r="E10" s="52">
        <v>8000</v>
      </c>
      <c r="F10" s="54">
        <f t="shared" si="0"/>
        <v>148000</v>
      </c>
    </row>
    <row r="11" spans="1:10" s="16" customFormat="1">
      <c r="A11" s="80">
        <v>4</v>
      </c>
      <c r="B11" s="52" t="s">
        <v>16</v>
      </c>
      <c r="C11" s="56">
        <v>1</v>
      </c>
      <c r="D11" s="56">
        <v>120000</v>
      </c>
      <c r="E11" s="52">
        <v>8000</v>
      </c>
      <c r="F11" s="54">
        <f t="shared" si="0"/>
        <v>128000</v>
      </c>
    </row>
    <row r="12" spans="1:10" s="16" customFormat="1">
      <c r="A12" s="80">
        <v>5</v>
      </c>
      <c r="B12" s="52" t="s">
        <v>155</v>
      </c>
      <c r="C12" s="56">
        <v>1</v>
      </c>
      <c r="D12" s="56">
        <v>120000</v>
      </c>
      <c r="E12" s="52">
        <v>8000</v>
      </c>
      <c r="F12" s="54">
        <f t="shared" si="0"/>
        <v>128000</v>
      </c>
    </row>
    <row r="13" spans="1:10" s="16" customFormat="1">
      <c r="A13" s="80">
        <v>6</v>
      </c>
      <c r="B13" s="52" t="s">
        <v>156</v>
      </c>
      <c r="C13" s="56">
        <v>1</v>
      </c>
      <c r="D13" s="56">
        <v>82000</v>
      </c>
      <c r="E13" s="52">
        <v>8000</v>
      </c>
      <c r="F13" s="54">
        <f t="shared" si="0"/>
        <v>90000</v>
      </c>
    </row>
    <row r="14" spans="1:10" s="16" customFormat="1">
      <c r="A14" s="80">
        <v>7</v>
      </c>
      <c r="B14" s="52" t="s">
        <v>157</v>
      </c>
      <c r="C14" s="56">
        <v>1</v>
      </c>
      <c r="D14" s="56">
        <v>120000</v>
      </c>
      <c r="E14" s="52">
        <v>8000</v>
      </c>
      <c r="F14" s="54">
        <f t="shared" si="0"/>
        <v>128000</v>
      </c>
    </row>
    <row r="15" spans="1:10" s="16" customFormat="1">
      <c r="A15" s="80">
        <v>8</v>
      </c>
      <c r="B15" s="52" t="s">
        <v>158</v>
      </c>
      <c r="C15" s="56">
        <v>1</v>
      </c>
      <c r="D15" s="56">
        <v>120000</v>
      </c>
      <c r="E15" s="52">
        <v>8000</v>
      </c>
      <c r="F15" s="54">
        <f t="shared" si="0"/>
        <v>128000</v>
      </c>
      <c r="J15" s="16" t="s">
        <v>212</v>
      </c>
    </row>
    <row r="16" spans="1:10" s="16" customFormat="1">
      <c r="A16" s="80">
        <v>9</v>
      </c>
      <c r="B16" s="52" t="s">
        <v>31</v>
      </c>
      <c r="C16" s="56">
        <v>1</v>
      </c>
      <c r="D16" s="81">
        <v>80000</v>
      </c>
      <c r="E16" s="82">
        <v>8000</v>
      </c>
      <c r="F16" s="54">
        <f t="shared" si="0"/>
        <v>88000</v>
      </c>
    </row>
    <row r="17" spans="1:6" s="16" customFormat="1">
      <c r="A17" s="80">
        <v>10</v>
      </c>
      <c r="B17" s="52" t="s">
        <v>16</v>
      </c>
      <c r="C17" s="56">
        <v>1</v>
      </c>
      <c r="D17" s="81">
        <v>86000</v>
      </c>
      <c r="E17" s="82">
        <v>8000</v>
      </c>
      <c r="F17" s="54">
        <f t="shared" si="0"/>
        <v>94000</v>
      </c>
    </row>
    <row r="18" spans="1:6" s="16" customFormat="1">
      <c r="A18" s="80">
        <v>11</v>
      </c>
      <c r="B18" s="52" t="s">
        <v>159</v>
      </c>
      <c r="C18" s="56">
        <v>1</v>
      </c>
      <c r="D18" s="56">
        <v>80000</v>
      </c>
      <c r="E18" s="52">
        <v>8000</v>
      </c>
      <c r="F18" s="54">
        <f t="shared" si="0"/>
        <v>88000</v>
      </c>
    </row>
    <row r="19" spans="1:6" s="16" customFormat="1">
      <c r="A19" s="80">
        <v>12</v>
      </c>
      <c r="B19" s="52" t="s">
        <v>158</v>
      </c>
      <c r="C19" s="56">
        <v>1</v>
      </c>
      <c r="D19" s="56">
        <v>120000</v>
      </c>
      <c r="E19" s="52">
        <v>8000</v>
      </c>
      <c r="F19" s="54">
        <f t="shared" si="0"/>
        <v>128000</v>
      </c>
    </row>
    <row r="20" spans="1:6" s="16" customFormat="1">
      <c r="A20" s="80">
        <v>13</v>
      </c>
      <c r="B20" s="52" t="s">
        <v>160</v>
      </c>
      <c r="C20" s="56">
        <v>1</v>
      </c>
      <c r="D20" s="56">
        <v>120000</v>
      </c>
      <c r="E20" s="52">
        <v>8000</v>
      </c>
      <c r="F20" s="54">
        <f t="shared" si="0"/>
        <v>128000</v>
      </c>
    </row>
    <row r="21" spans="1:6" s="16" customFormat="1">
      <c r="A21" s="80">
        <v>14</v>
      </c>
      <c r="B21" s="52" t="s">
        <v>159</v>
      </c>
      <c r="C21" s="56">
        <v>1</v>
      </c>
      <c r="D21" s="56">
        <v>130000</v>
      </c>
      <c r="E21" s="52">
        <v>8000</v>
      </c>
      <c r="F21" s="54">
        <f t="shared" si="0"/>
        <v>138000</v>
      </c>
    </row>
    <row r="22" spans="1:6" s="16" customFormat="1">
      <c r="A22" s="80">
        <v>15</v>
      </c>
      <c r="B22" s="52" t="s">
        <v>159</v>
      </c>
      <c r="C22" s="56">
        <v>1</v>
      </c>
      <c r="D22" s="56">
        <v>300000</v>
      </c>
      <c r="E22" s="52">
        <v>8000</v>
      </c>
      <c r="F22" s="54">
        <f t="shared" si="0"/>
        <v>308000</v>
      </c>
    </row>
    <row r="23" spans="1:6" s="16" customFormat="1">
      <c r="A23" s="80">
        <v>16</v>
      </c>
      <c r="B23" s="52" t="s">
        <v>31</v>
      </c>
      <c r="C23" s="56">
        <v>1</v>
      </c>
      <c r="D23" s="56">
        <v>70000</v>
      </c>
      <c r="E23" s="52">
        <v>8000</v>
      </c>
      <c r="F23" s="54">
        <f t="shared" si="0"/>
        <v>78000</v>
      </c>
    </row>
    <row r="24" spans="1:6" s="16" customFormat="1" ht="18" customHeight="1">
      <c r="A24" s="80">
        <v>17</v>
      </c>
      <c r="B24" s="52" t="s">
        <v>160</v>
      </c>
      <c r="C24" s="56">
        <v>1</v>
      </c>
      <c r="D24" s="56">
        <v>92000</v>
      </c>
      <c r="E24" s="52">
        <v>8000</v>
      </c>
      <c r="F24" s="54">
        <f t="shared" si="0"/>
        <v>100000</v>
      </c>
    </row>
    <row r="25" spans="1:6" s="16" customFormat="1" ht="18" customHeight="1">
      <c r="A25" s="80">
        <v>18</v>
      </c>
      <c r="B25" s="52" t="s">
        <v>160</v>
      </c>
      <c r="C25" s="56">
        <v>1</v>
      </c>
      <c r="D25" s="56">
        <v>100000</v>
      </c>
      <c r="E25" s="52">
        <v>8000</v>
      </c>
      <c r="F25" s="54">
        <f t="shared" ref="F25" si="1">+E25+D25</f>
        <v>108000</v>
      </c>
    </row>
    <row r="26" spans="1:6" s="16" customFormat="1" ht="18" customHeight="1">
      <c r="A26" s="80">
        <v>19</v>
      </c>
      <c r="B26" s="52" t="s">
        <v>160</v>
      </c>
      <c r="C26" s="56">
        <v>1</v>
      </c>
      <c r="D26" s="56">
        <v>100000</v>
      </c>
      <c r="E26" s="52">
        <v>8000</v>
      </c>
      <c r="F26" s="54">
        <f t="shared" ref="F26:F31" si="2">+E26+D26</f>
        <v>108000</v>
      </c>
    </row>
    <row r="27" spans="1:6" s="16" customFormat="1" ht="18" customHeight="1">
      <c r="A27" s="80">
        <v>20</v>
      </c>
      <c r="B27" s="52" t="s">
        <v>159</v>
      </c>
      <c r="C27" s="56">
        <v>1</v>
      </c>
      <c r="D27" s="56">
        <v>120000</v>
      </c>
      <c r="E27" s="52">
        <v>8000</v>
      </c>
      <c r="F27" s="54">
        <f t="shared" si="2"/>
        <v>128000</v>
      </c>
    </row>
    <row r="28" spans="1:6" s="16" customFormat="1" ht="18" customHeight="1">
      <c r="A28" s="80">
        <v>21</v>
      </c>
      <c r="B28" s="52" t="s">
        <v>159</v>
      </c>
      <c r="C28" s="56">
        <v>1</v>
      </c>
      <c r="D28" s="56">
        <v>120000</v>
      </c>
      <c r="E28" s="52">
        <v>8000</v>
      </c>
      <c r="F28" s="54">
        <f t="shared" si="2"/>
        <v>128000</v>
      </c>
    </row>
    <row r="29" spans="1:6" s="16" customFormat="1" ht="18" customHeight="1">
      <c r="A29" s="80">
        <v>22</v>
      </c>
      <c r="B29" s="52" t="s">
        <v>159</v>
      </c>
      <c r="C29" s="56">
        <v>1</v>
      </c>
      <c r="D29" s="56">
        <v>75000</v>
      </c>
      <c r="E29" s="52">
        <v>8000</v>
      </c>
      <c r="F29" s="54">
        <f t="shared" si="2"/>
        <v>83000</v>
      </c>
    </row>
    <row r="30" spans="1:6" s="16" customFormat="1" ht="18" customHeight="1">
      <c r="A30" s="80">
        <v>23</v>
      </c>
      <c r="B30" s="52" t="s">
        <v>39</v>
      </c>
      <c r="C30" s="56">
        <v>0.5</v>
      </c>
      <c r="D30" s="56">
        <v>37500</v>
      </c>
      <c r="E30" s="52">
        <v>4000</v>
      </c>
      <c r="F30" s="54">
        <f t="shared" si="2"/>
        <v>41500</v>
      </c>
    </row>
    <row r="31" spans="1:6" s="16" customFormat="1" ht="18" customHeight="1" thickBot="1">
      <c r="A31" s="80">
        <v>24</v>
      </c>
      <c r="B31" s="52" t="s">
        <v>39</v>
      </c>
      <c r="C31" s="56">
        <v>0.5</v>
      </c>
      <c r="D31" s="56">
        <v>37500</v>
      </c>
      <c r="E31" s="52">
        <v>4000</v>
      </c>
      <c r="F31" s="54">
        <f t="shared" si="2"/>
        <v>41500</v>
      </c>
    </row>
    <row r="32" spans="1:6" s="16" customFormat="1" ht="16.5" thickBot="1">
      <c r="A32" s="294" t="s">
        <v>20</v>
      </c>
      <c r="B32" s="295"/>
      <c r="C32" s="43">
        <f>SUM(C8:C31)</f>
        <v>23</v>
      </c>
      <c r="D32" s="43">
        <f>SUM(D8:D31)</f>
        <v>2640000</v>
      </c>
      <c r="E32" s="23">
        <f>SUM(E8:E31)</f>
        <v>184000</v>
      </c>
      <c r="F32" s="23">
        <f>SUM(F8:F31)</f>
        <v>2824000</v>
      </c>
    </row>
    <row r="33" spans="1:6" s="2" customFormat="1" ht="3.75" customHeight="1">
      <c r="A33" s="83"/>
      <c r="B33" s="84"/>
      <c r="C33" s="85"/>
      <c r="D33" s="85"/>
      <c r="E33" s="83"/>
      <c r="F33" s="83"/>
    </row>
    <row r="34" spans="1:6" s="2" customFormat="1" hidden="1">
      <c r="A34" s="83"/>
      <c r="B34" s="84"/>
      <c r="C34" s="85"/>
      <c r="D34" s="85"/>
      <c r="E34" s="83"/>
      <c r="F34" s="83"/>
    </row>
    <row r="35" spans="1:6" s="24" customFormat="1">
      <c r="A35" s="309" t="s">
        <v>32</v>
      </c>
      <c r="B35" s="309"/>
      <c r="C35" s="225" t="s">
        <v>218</v>
      </c>
      <c r="D35" s="47"/>
      <c r="E35" s="30"/>
      <c r="F35" s="30"/>
    </row>
    <row r="36" spans="1:6" s="24" customFormat="1">
      <c r="A36" s="48"/>
      <c r="B36" s="42" t="s">
        <v>183</v>
      </c>
      <c r="C36" s="211" t="s">
        <v>165</v>
      </c>
      <c r="D36" s="47" t="s">
        <v>152</v>
      </c>
      <c r="E36" s="79"/>
      <c r="F36" s="199" t="s">
        <v>23</v>
      </c>
    </row>
    <row r="37" spans="1:6" s="26" customFormat="1">
      <c r="A37" s="45"/>
      <c r="B37" s="27"/>
      <c r="C37" s="27"/>
      <c r="D37" s="303" t="s">
        <v>219</v>
      </c>
      <c r="E37" s="303"/>
      <c r="F37" s="303"/>
    </row>
    <row r="38" spans="1:6" s="26" customFormat="1">
      <c r="A38" s="301" t="s">
        <v>33</v>
      </c>
      <c r="B38" s="301"/>
      <c r="C38" s="224" t="s">
        <v>163</v>
      </c>
      <c r="D38" s="27"/>
      <c r="E38" s="28"/>
      <c r="F38" s="28"/>
    </row>
    <row r="39" spans="1:6" s="26" customFormat="1">
      <c r="A39" s="27"/>
      <c r="B39" s="156" t="s">
        <v>183</v>
      </c>
      <c r="C39" s="211" t="s">
        <v>165</v>
      </c>
      <c r="D39" s="27"/>
      <c r="E39" s="28"/>
      <c r="F39" s="28"/>
    </row>
  </sheetData>
  <mergeCells count="13">
    <mergeCell ref="A38:B38"/>
    <mergeCell ref="B3:C3"/>
    <mergeCell ref="E1:F1"/>
    <mergeCell ref="D37:F37"/>
    <mergeCell ref="A32:B32"/>
    <mergeCell ref="A6:F6"/>
    <mergeCell ref="A5:F5"/>
    <mergeCell ref="D4:G4"/>
    <mergeCell ref="A1:C1"/>
    <mergeCell ref="A2:C2"/>
    <mergeCell ref="A35:B35"/>
    <mergeCell ref="D3:F3"/>
    <mergeCell ref="E2:F2"/>
  </mergeCells>
  <pageMargins left="0.14531250000000001" right="5.8125000000000003E-2" top="0.23958333333333334" bottom="0.32937499999999997" header="0.23" footer="0.3"/>
  <pageSetup paperSize="9" scale="8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D3" sqref="D3:F3"/>
    </sheetView>
  </sheetViews>
  <sheetFormatPr defaultRowHeight="15.75"/>
  <cols>
    <col min="1" max="1" width="6.5703125" style="50" customWidth="1"/>
    <col min="2" max="2" width="17.42578125" style="50" customWidth="1"/>
    <col min="3" max="3" width="12.85546875" style="55" customWidth="1"/>
    <col min="4" max="4" width="17.5703125" style="50" customWidth="1"/>
    <col min="5" max="5" width="14" style="50" customWidth="1"/>
    <col min="6" max="6" width="22.7109375" style="50" customWidth="1"/>
  </cols>
  <sheetData>
    <row r="1" spans="1:9" s="12" customFormat="1" ht="16.5" customHeight="1">
      <c r="A1" s="307" t="s">
        <v>216</v>
      </c>
      <c r="B1" s="307"/>
      <c r="C1" s="307"/>
      <c r="D1" s="318" t="s">
        <v>200</v>
      </c>
      <c r="E1" s="318"/>
      <c r="F1" s="215" t="s">
        <v>204</v>
      </c>
      <c r="G1" s="150"/>
    </row>
    <row r="2" spans="1:9" s="153" customFormat="1" ht="18.75" customHeight="1">
      <c r="A2" s="317"/>
      <c r="B2" s="317"/>
      <c r="C2" s="162"/>
      <c r="D2" s="206" t="s">
        <v>182</v>
      </c>
      <c r="E2" s="319" t="s">
        <v>221</v>
      </c>
      <c r="F2" s="319"/>
      <c r="G2" s="89"/>
    </row>
    <row r="3" spans="1:9" s="153" customFormat="1" ht="20.25" customHeight="1">
      <c r="A3" s="141"/>
      <c r="B3" s="87"/>
      <c r="C3" s="172"/>
      <c r="D3" s="273" t="s">
        <v>253</v>
      </c>
      <c r="E3" s="273"/>
      <c r="F3" s="273"/>
      <c r="G3" s="144"/>
      <c r="H3" s="144"/>
    </row>
    <row r="4" spans="1:9" s="2" customFormat="1" ht="9.75" customHeight="1">
      <c r="A4" s="83"/>
      <c r="B4" s="83"/>
      <c r="C4" s="85"/>
      <c r="D4" s="306"/>
      <c r="E4" s="306"/>
      <c r="F4" s="306"/>
      <c r="G4" s="306"/>
    </row>
    <row r="5" spans="1:9" s="2" customFormat="1">
      <c r="A5" s="312" t="s">
        <v>0</v>
      </c>
      <c r="B5" s="312"/>
      <c r="C5" s="312"/>
      <c r="D5" s="312"/>
      <c r="E5" s="312"/>
      <c r="F5" s="312"/>
    </row>
    <row r="6" spans="1:9" s="2" customFormat="1" ht="16.5" thickBot="1">
      <c r="A6" s="311" t="s">
        <v>167</v>
      </c>
      <c r="B6" s="311"/>
      <c r="C6" s="311"/>
      <c r="D6" s="311"/>
      <c r="E6" s="311"/>
      <c r="F6" s="311"/>
    </row>
    <row r="7" spans="1:9" s="8" customFormat="1" ht="63.75" thickBot="1">
      <c r="A7" s="51" t="s">
        <v>1</v>
      </c>
      <c r="B7" s="51" t="s">
        <v>25</v>
      </c>
      <c r="C7" s="51" t="s">
        <v>26</v>
      </c>
      <c r="D7" s="51" t="s">
        <v>27</v>
      </c>
      <c r="E7" s="51" t="s">
        <v>28</v>
      </c>
      <c r="F7" s="51" t="s">
        <v>6</v>
      </c>
    </row>
    <row r="8" spans="1:9" s="2" customFormat="1">
      <c r="A8" s="80">
        <v>1</v>
      </c>
      <c r="B8" s="54" t="s">
        <v>34</v>
      </c>
      <c r="C8" s="96">
        <v>1</v>
      </c>
      <c r="D8" s="54">
        <v>92000</v>
      </c>
      <c r="E8" s="54">
        <v>8000</v>
      </c>
      <c r="F8" s="54">
        <f>+E8+D8</f>
        <v>100000</v>
      </c>
      <c r="G8" s="210"/>
      <c r="I8" s="78"/>
    </row>
    <row r="9" spans="1:9" s="2" customFormat="1">
      <c r="A9" s="80">
        <v>2</v>
      </c>
      <c r="B9" s="91" t="s">
        <v>35</v>
      </c>
      <c r="C9" s="97">
        <v>1</v>
      </c>
      <c r="D9" s="91">
        <v>72752</v>
      </c>
      <c r="E9" s="91">
        <v>8000</v>
      </c>
      <c r="F9" s="54">
        <f t="shared" ref="F9:F21" si="0">+E9+D9</f>
        <v>80752</v>
      </c>
      <c r="G9" s="210"/>
      <c r="I9" s="78"/>
    </row>
    <row r="10" spans="1:9" s="2" customFormat="1">
      <c r="A10" s="80">
        <v>3</v>
      </c>
      <c r="B10" s="91" t="s">
        <v>36</v>
      </c>
      <c r="C10" s="97">
        <v>1</v>
      </c>
      <c r="D10" s="91">
        <v>75000</v>
      </c>
      <c r="E10" s="91">
        <v>8000</v>
      </c>
      <c r="F10" s="54">
        <f t="shared" si="0"/>
        <v>83000</v>
      </c>
      <c r="G10" s="210"/>
      <c r="I10" s="78"/>
    </row>
    <row r="11" spans="1:9" s="2" customFormat="1">
      <c r="A11" s="80">
        <v>4</v>
      </c>
      <c r="B11" s="91" t="s">
        <v>12</v>
      </c>
      <c r="C11" s="97">
        <v>1</v>
      </c>
      <c r="D11" s="91">
        <v>72752</v>
      </c>
      <c r="E11" s="91">
        <v>8000</v>
      </c>
      <c r="F11" s="54">
        <f t="shared" si="0"/>
        <v>80752</v>
      </c>
      <c r="G11" s="210"/>
      <c r="I11" s="78"/>
    </row>
    <row r="12" spans="1:9" s="2" customFormat="1">
      <c r="A12" s="80">
        <v>5</v>
      </c>
      <c r="B12" s="91" t="s">
        <v>37</v>
      </c>
      <c r="C12" s="97">
        <v>1</v>
      </c>
      <c r="D12" s="91">
        <v>75000</v>
      </c>
      <c r="E12" s="91">
        <v>8000</v>
      </c>
      <c r="F12" s="54">
        <f t="shared" si="0"/>
        <v>83000</v>
      </c>
      <c r="G12" s="210"/>
      <c r="I12" s="78"/>
    </row>
    <row r="13" spans="1:9" s="2" customFormat="1">
      <c r="A13" s="80">
        <v>6</v>
      </c>
      <c r="B13" s="91" t="s">
        <v>37</v>
      </c>
      <c r="C13" s="97">
        <v>1</v>
      </c>
      <c r="D13" s="91">
        <v>75000</v>
      </c>
      <c r="E13" s="91">
        <v>8000</v>
      </c>
      <c r="F13" s="54">
        <f t="shared" si="0"/>
        <v>83000</v>
      </c>
      <c r="G13" s="210"/>
      <c r="I13" s="78"/>
    </row>
    <row r="14" spans="1:9" s="2" customFormat="1">
      <c r="A14" s="80">
        <v>7</v>
      </c>
      <c r="B14" s="91" t="s">
        <v>37</v>
      </c>
      <c r="C14" s="97">
        <v>1</v>
      </c>
      <c r="D14" s="91">
        <v>75000</v>
      </c>
      <c r="E14" s="91">
        <v>8000</v>
      </c>
      <c r="F14" s="54">
        <f t="shared" si="0"/>
        <v>83000</v>
      </c>
      <c r="G14" s="210"/>
      <c r="I14" s="78"/>
    </row>
    <row r="15" spans="1:9" s="2" customFormat="1">
      <c r="A15" s="80">
        <v>8</v>
      </c>
      <c r="B15" s="91" t="s">
        <v>38</v>
      </c>
      <c r="C15" s="97">
        <v>0.75</v>
      </c>
      <c r="D15" s="91">
        <v>54564</v>
      </c>
      <c r="E15" s="91">
        <v>6000</v>
      </c>
      <c r="F15" s="54">
        <f t="shared" si="0"/>
        <v>60564</v>
      </c>
      <c r="G15" s="210"/>
      <c r="I15" s="78"/>
    </row>
    <row r="16" spans="1:9" s="2" customFormat="1">
      <c r="A16" s="80">
        <v>9</v>
      </c>
      <c r="B16" s="91" t="s">
        <v>31</v>
      </c>
      <c r="C16" s="97">
        <v>0.5</v>
      </c>
      <c r="D16" s="91">
        <v>36376</v>
      </c>
      <c r="E16" s="91">
        <v>4000</v>
      </c>
      <c r="F16" s="54">
        <f t="shared" si="0"/>
        <v>40376</v>
      </c>
      <c r="G16" s="210"/>
      <c r="I16" s="78"/>
    </row>
    <row r="17" spans="1:9" s="2" customFormat="1">
      <c r="A17" s="80">
        <v>10</v>
      </c>
      <c r="B17" s="91" t="s">
        <v>37</v>
      </c>
      <c r="C17" s="97">
        <v>1</v>
      </c>
      <c r="D17" s="91">
        <v>75000</v>
      </c>
      <c r="E17" s="91">
        <v>8000</v>
      </c>
      <c r="F17" s="91">
        <f t="shared" si="0"/>
        <v>83000</v>
      </c>
      <c r="G17" s="210"/>
      <c r="I17" s="78"/>
    </row>
    <row r="18" spans="1:9" s="2" customFormat="1">
      <c r="A18" s="80">
        <v>11</v>
      </c>
      <c r="B18" s="91" t="s">
        <v>39</v>
      </c>
      <c r="C18" s="97">
        <v>1</v>
      </c>
      <c r="D18" s="91">
        <v>72752</v>
      </c>
      <c r="E18" s="91">
        <v>8000</v>
      </c>
      <c r="F18" s="91">
        <f t="shared" si="0"/>
        <v>80752</v>
      </c>
      <c r="G18" s="210"/>
      <c r="I18" s="78"/>
    </row>
    <row r="19" spans="1:9" s="2" customFormat="1">
      <c r="A19" s="80">
        <v>12</v>
      </c>
      <c r="B19" s="91" t="s">
        <v>40</v>
      </c>
      <c r="C19" s="97">
        <v>0.75</v>
      </c>
      <c r="D19" s="91">
        <v>54564</v>
      </c>
      <c r="E19" s="91">
        <v>6000</v>
      </c>
      <c r="F19" s="91">
        <f t="shared" si="0"/>
        <v>60564</v>
      </c>
      <c r="G19" s="210"/>
      <c r="I19" s="78"/>
    </row>
    <row r="20" spans="1:9" s="2" customFormat="1">
      <c r="A20" s="80">
        <v>13</v>
      </c>
      <c r="B20" s="91" t="s">
        <v>189</v>
      </c>
      <c r="C20" s="97">
        <v>0.5</v>
      </c>
      <c r="D20" s="91">
        <v>36376</v>
      </c>
      <c r="E20" s="91">
        <v>4000</v>
      </c>
      <c r="F20" s="91">
        <f t="shared" si="0"/>
        <v>40376</v>
      </c>
      <c r="G20" s="210"/>
      <c r="I20" s="78"/>
    </row>
    <row r="21" spans="1:9" s="2" customFormat="1">
      <c r="A21" s="80">
        <v>14</v>
      </c>
      <c r="B21" s="91" t="s">
        <v>41</v>
      </c>
      <c r="C21" s="97">
        <v>0.5</v>
      </c>
      <c r="D21" s="91">
        <v>36376</v>
      </c>
      <c r="E21" s="91">
        <v>4000</v>
      </c>
      <c r="F21" s="91">
        <f t="shared" si="0"/>
        <v>40376</v>
      </c>
      <c r="G21" s="210"/>
      <c r="I21" s="78"/>
    </row>
    <row r="22" spans="1:9" s="2" customFormat="1" ht="16.5" thickBot="1">
      <c r="A22" s="313" t="s">
        <v>20</v>
      </c>
      <c r="B22" s="314"/>
      <c r="C22" s="169">
        <f>SUM(C8:C21)</f>
        <v>12</v>
      </c>
      <c r="D22" s="20">
        <f>SUM(D8:D21)</f>
        <v>903512</v>
      </c>
      <c r="E22" s="20">
        <f>SUM(E8:E21)</f>
        <v>96000</v>
      </c>
      <c r="F22" s="20">
        <f>SUM(F8:F21)</f>
        <v>999512</v>
      </c>
    </row>
    <row r="23" spans="1:9" s="2" customFormat="1" ht="7.5" customHeight="1">
      <c r="A23" s="83"/>
      <c r="B23" s="83"/>
      <c r="C23" s="85"/>
      <c r="D23" s="83"/>
      <c r="E23" s="83"/>
      <c r="F23" s="83"/>
    </row>
    <row r="24" spans="1:9" s="2" customFormat="1" hidden="1">
      <c r="A24" s="83"/>
      <c r="B24" s="83"/>
      <c r="C24" s="170"/>
      <c r="D24" s="315"/>
      <c r="E24" s="315"/>
      <c r="F24" s="78"/>
    </row>
    <row r="25" spans="1:9" s="1" customFormat="1" hidden="1">
      <c r="A25" s="78"/>
      <c r="B25" s="78"/>
      <c r="C25" s="170"/>
      <c r="D25" s="92"/>
      <c r="E25" s="92"/>
      <c r="F25" s="78"/>
    </row>
    <row r="26" spans="1:9" s="1" customFormat="1" ht="2.25" customHeight="1">
      <c r="A26" s="78"/>
      <c r="B26" s="78"/>
      <c r="C26" s="170"/>
      <c r="D26" s="92"/>
      <c r="E26" s="92"/>
      <c r="F26" s="78"/>
    </row>
    <row r="27" spans="1:9" s="2" customFormat="1" hidden="1">
      <c r="A27" s="83"/>
      <c r="B27" s="84"/>
      <c r="C27" s="85"/>
      <c r="D27" s="85"/>
      <c r="E27" s="83"/>
      <c r="F27" s="83"/>
    </row>
    <row r="28" spans="1:9" s="24" customFormat="1" ht="15" customHeight="1">
      <c r="A28" s="309" t="s">
        <v>32</v>
      </c>
      <c r="B28" s="309"/>
      <c r="C28" s="47"/>
      <c r="D28" s="30"/>
      <c r="E28" s="30"/>
      <c r="F28" s="30"/>
    </row>
    <row r="29" spans="1:9" s="24" customFormat="1" ht="15" customHeight="1">
      <c r="A29" s="48"/>
      <c r="B29" s="156" t="s">
        <v>183</v>
      </c>
      <c r="C29" s="47"/>
      <c r="D29" s="30"/>
      <c r="E29" s="30"/>
      <c r="F29" s="30"/>
    </row>
    <row r="30" spans="1:9" s="26" customFormat="1">
      <c r="A30" s="45"/>
      <c r="B30" s="28"/>
      <c r="C30" s="47" t="s">
        <v>80</v>
      </c>
      <c r="D30" s="79"/>
      <c r="F30" s="199" t="s">
        <v>23</v>
      </c>
    </row>
    <row r="31" spans="1:9" s="26" customFormat="1" ht="22.5" customHeight="1">
      <c r="A31" s="28"/>
      <c r="B31" s="28"/>
      <c r="C31" s="171"/>
      <c r="D31" s="316" t="s">
        <v>222</v>
      </c>
      <c r="E31" s="316"/>
      <c r="F31" s="316"/>
    </row>
    <row r="32" spans="1:9" s="26" customFormat="1">
      <c r="A32" s="301" t="s">
        <v>33</v>
      </c>
      <c r="B32" s="301"/>
      <c r="C32" s="171"/>
      <c r="D32" s="28"/>
      <c r="E32" s="28"/>
      <c r="F32" s="28"/>
    </row>
    <row r="33" spans="1:2">
      <c r="A33" s="27"/>
      <c r="B33" s="156" t="s">
        <v>183</v>
      </c>
    </row>
  </sheetData>
  <mergeCells count="13">
    <mergeCell ref="A2:B2"/>
    <mergeCell ref="A1:C1"/>
    <mergeCell ref="D1:E1"/>
    <mergeCell ref="D3:F3"/>
    <mergeCell ref="E2:F2"/>
    <mergeCell ref="A6:F6"/>
    <mergeCell ref="A5:F5"/>
    <mergeCell ref="D4:G4"/>
    <mergeCell ref="A32:B32"/>
    <mergeCell ref="A22:B22"/>
    <mergeCell ref="D24:E24"/>
    <mergeCell ref="A28:B28"/>
    <mergeCell ref="D31:F31"/>
  </mergeCells>
  <pageMargins left="0.41666666666666669" right="0.53125" top="0.15625" bottom="0.44791666666666669" header="0.2" footer="0.3"/>
  <pageSetup paperSize="9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E4" sqref="E4:F4"/>
    </sheetView>
  </sheetViews>
  <sheetFormatPr defaultRowHeight="15.75"/>
  <cols>
    <col min="1" max="1" width="5" style="50" customWidth="1"/>
    <col min="2" max="2" width="26.85546875" style="50" customWidth="1"/>
    <col min="3" max="3" width="13.7109375" style="50" customWidth="1"/>
    <col min="4" max="4" width="17.85546875" style="50" customWidth="1"/>
    <col min="5" max="5" width="18.85546875" style="50" customWidth="1"/>
    <col min="6" max="6" width="19.85546875" style="50" customWidth="1"/>
  </cols>
  <sheetData>
    <row r="1" spans="1:13" s="12" customFormat="1" ht="4.5" customHeight="1">
      <c r="A1" s="320"/>
      <c r="B1" s="320"/>
      <c r="C1" s="151"/>
      <c r="D1" s="151"/>
      <c r="E1" s="151"/>
      <c r="F1" s="151"/>
    </row>
    <row r="2" spans="1:13" s="153" customFormat="1" ht="18.75" customHeight="1">
      <c r="A2" s="307" t="s">
        <v>216</v>
      </c>
      <c r="B2" s="307"/>
      <c r="C2" s="307"/>
      <c r="D2" s="143" t="s">
        <v>200</v>
      </c>
      <c r="E2" s="265" t="s">
        <v>204</v>
      </c>
      <c r="F2" s="265"/>
      <c r="G2" s="150"/>
      <c r="H2" s="150"/>
    </row>
    <row r="3" spans="1:13" s="153" customFormat="1" ht="20.25" customHeight="1">
      <c r="A3" s="163"/>
      <c r="B3" s="163"/>
      <c r="D3" s="208" t="s">
        <v>182</v>
      </c>
      <c r="E3" s="326" t="s">
        <v>221</v>
      </c>
      <c r="F3" s="326"/>
      <c r="G3" s="89"/>
      <c r="H3" s="89"/>
    </row>
    <row r="4" spans="1:13" s="87" customFormat="1" ht="24" customHeight="1">
      <c r="A4" s="141"/>
      <c r="D4" s="155"/>
      <c r="E4" s="306" t="s">
        <v>253</v>
      </c>
      <c r="F4" s="306"/>
      <c r="G4" s="144"/>
      <c r="H4" s="144"/>
      <c r="I4" s="144"/>
    </row>
    <row r="5" spans="1:13" s="2" customFormat="1" ht="18">
      <c r="A5" s="305" t="s">
        <v>0</v>
      </c>
      <c r="B5" s="305"/>
      <c r="C5" s="305"/>
      <c r="D5" s="305"/>
      <c r="E5" s="305"/>
      <c r="F5" s="305"/>
    </row>
    <row r="6" spans="1:13" s="2" customFormat="1" ht="19.5" customHeight="1">
      <c r="A6" s="325" t="s">
        <v>168</v>
      </c>
      <c r="B6" s="325"/>
      <c r="C6" s="325"/>
      <c r="D6" s="325"/>
      <c r="E6" s="325"/>
      <c r="F6" s="325"/>
    </row>
    <row r="7" spans="1:13" s="2" customFormat="1" ht="2.25" customHeight="1" thickBot="1">
      <c r="A7" s="83"/>
      <c r="B7" s="83"/>
      <c r="C7" s="83"/>
      <c r="D7" s="83"/>
      <c r="E7" s="83"/>
      <c r="F7" s="83"/>
    </row>
    <row r="8" spans="1:13" s="8" customFormat="1" ht="63.75" thickBot="1">
      <c r="A8" s="51" t="s">
        <v>1</v>
      </c>
      <c r="B8" s="51" t="s">
        <v>25</v>
      </c>
      <c r="C8" s="51" t="s">
        <v>26</v>
      </c>
      <c r="D8" s="51" t="s">
        <v>27</v>
      </c>
      <c r="E8" s="51" t="s">
        <v>28</v>
      </c>
      <c r="F8" s="51" t="s">
        <v>6</v>
      </c>
    </row>
    <row r="9" spans="1:13" s="2" customFormat="1">
      <c r="A9" s="80">
        <v>1</v>
      </c>
      <c r="B9" s="54" t="s">
        <v>34</v>
      </c>
      <c r="C9" s="96">
        <v>1</v>
      </c>
      <c r="D9" s="54">
        <v>92000</v>
      </c>
      <c r="E9" s="54">
        <v>8000</v>
      </c>
      <c r="F9" s="54">
        <f>+E9+D9</f>
        <v>100000</v>
      </c>
      <c r="H9" s="78"/>
      <c r="I9" s="78"/>
      <c r="J9" s="78"/>
      <c r="K9" s="78"/>
      <c r="L9" s="78"/>
      <c r="M9" s="78"/>
    </row>
    <row r="10" spans="1:13" s="2" customFormat="1">
      <c r="A10" s="80">
        <v>2</v>
      </c>
      <c r="B10" s="54" t="s">
        <v>42</v>
      </c>
      <c r="C10" s="96">
        <v>1</v>
      </c>
      <c r="D10" s="54">
        <v>82000</v>
      </c>
      <c r="E10" s="54">
        <v>8000</v>
      </c>
      <c r="F10" s="54">
        <f>+E10+D10</f>
        <v>90000</v>
      </c>
      <c r="H10" s="78"/>
      <c r="I10" s="78"/>
      <c r="J10" s="78"/>
      <c r="K10" s="78"/>
      <c r="L10" s="78"/>
      <c r="M10" s="78"/>
    </row>
    <row r="11" spans="1:13" s="2" customFormat="1">
      <c r="A11" s="80">
        <v>3</v>
      </c>
      <c r="B11" s="91" t="s">
        <v>36</v>
      </c>
      <c r="C11" s="97">
        <v>0.75</v>
      </c>
      <c r="D11" s="91">
        <v>61500</v>
      </c>
      <c r="E11" s="91">
        <v>6000</v>
      </c>
      <c r="F11" s="54">
        <f t="shared" ref="F11:F27" si="0">+E11+D11</f>
        <v>67500</v>
      </c>
      <c r="H11" s="78"/>
      <c r="I11" s="78"/>
      <c r="J11" s="78"/>
      <c r="K11" s="78"/>
      <c r="L11" s="78"/>
      <c r="M11" s="78"/>
    </row>
    <row r="12" spans="1:13" s="2" customFormat="1">
      <c r="A12" s="80">
        <v>4</v>
      </c>
      <c r="B12" s="91" t="s">
        <v>43</v>
      </c>
      <c r="C12" s="97">
        <v>0.5</v>
      </c>
      <c r="D12" s="91">
        <v>41000</v>
      </c>
      <c r="E12" s="91">
        <v>4000</v>
      </c>
      <c r="F12" s="54">
        <f t="shared" si="0"/>
        <v>45000</v>
      </c>
      <c r="H12" s="78"/>
      <c r="I12" s="78"/>
      <c r="J12" s="78"/>
      <c r="K12" s="78"/>
      <c r="L12" s="78"/>
      <c r="M12" s="78"/>
    </row>
    <row r="13" spans="1:13" s="2" customFormat="1">
      <c r="A13" s="80">
        <v>5</v>
      </c>
      <c r="B13" s="91" t="s">
        <v>35</v>
      </c>
      <c r="C13" s="97">
        <v>1</v>
      </c>
      <c r="D13" s="91">
        <v>72752</v>
      </c>
      <c r="E13" s="91">
        <v>8000</v>
      </c>
      <c r="F13" s="54">
        <f t="shared" si="0"/>
        <v>80752</v>
      </c>
      <c r="H13" s="78"/>
      <c r="I13" s="78"/>
      <c r="J13" s="78"/>
      <c r="K13" s="78"/>
      <c r="L13" s="78"/>
      <c r="M13" s="78"/>
    </row>
    <row r="14" spans="1:13" s="2" customFormat="1">
      <c r="A14" s="80">
        <v>6</v>
      </c>
      <c r="B14" s="91" t="s">
        <v>12</v>
      </c>
      <c r="C14" s="97">
        <v>1</v>
      </c>
      <c r="D14" s="91">
        <v>72752</v>
      </c>
      <c r="E14" s="91">
        <v>8000</v>
      </c>
      <c r="F14" s="54">
        <f t="shared" si="0"/>
        <v>80752</v>
      </c>
      <c r="H14" s="78"/>
      <c r="I14" s="78"/>
      <c r="J14" s="78"/>
      <c r="K14" s="78"/>
      <c r="L14" s="78"/>
      <c r="M14" s="78"/>
    </row>
    <row r="15" spans="1:13" s="2" customFormat="1">
      <c r="A15" s="80">
        <v>7</v>
      </c>
      <c r="B15" s="91" t="s">
        <v>41</v>
      </c>
      <c r="C15" s="97">
        <v>1</v>
      </c>
      <c r="D15" s="91">
        <v>72752</v>
      </c>
      <c r="E15" s="91">
        <v>8000</v>
      </c>
      <c r="F15" s="54">
        <f t="shared" si="0"/>
        <v>80752</v>
      </c>
      <c r="H15" s="78"/>
      <c r="I15" s="78"/>
      <c r="J15" s="78"/>
      <c r="K15" s="78"/>
      <c r="L15" s="78"/>
      <c r="M15" s="78"/>
    </row>
    <row r="16" spans="1:13" s="2" customFormat="1">
      <c r="A16" s="80">
        <v>8</v>
      </c>
      <c r="B16" s="91" t="s">
        <v>37</v>
      </c>
      <c r="C16" s="97">
        <v>0.5</v>
      </c>
      <c r="D16" s="91">
        <v>37500</v>
      </c>
      <c r="E16" s="91">
        <v>4000</v>
      </c>
      <c r="F16" s="54">
        <f t="shared" si="0"/>
        <v>41500</v>
      </c>
      <c r="H16" s="78"/>
      <c r="I16" s="78"/>
      <c r="J16" s="78"/>
      <c r="K16" s="78"/>
      <c r="L16" s="78"/>
      <c r="M16" s="78"/>
    </row>
    <row r="17" spans="1:13" s="2" customFormat="1">
      <c r="A17" s="80">
        <v>9</v>
      </c>
      <c r="B17" s="91" t="s">
        <v>37</v>
      </c>
      <c r="C17" s="97">
        <v>1</v>
      </c>
      <c r="D17" s="91">
        <v>75000</v>
      </c>
      <c r="E17" s="91">
        <v>8000</v>
      </c>
      <c r="F17" s="54">
        <f t="shared" si="0"/>
        <v>83000</v>
      </c>
      <c r="H17" s="78"/>
      <c r="I17" s="78"/>
      <c r="J17" s="78"/>
      <c r="K17" s="78"/>
      <c r="L17" s="78"/>
      <c r="M17" s="78"/>
    </row>
    <row r="18" spans="1:13" s="2" customFormat="1">
      <c r="A18" s="80">
        <v>10</v>
      </c>
      <c r="B18" s="91" t="s">
        <v>37</v>
      </c>
      <c r="C18" s="97">
        <v>1</v>
      </c>
      <c r="D18" s="91">
        <v>75000</v>
      </c>
      <c r="E18" s="91">
        <v>8000</v>
      </c>
      <c r="F18" s="54">
        <f t="shared" si="0"/>
        <v>83000</v>
      </c>
      <c r="H18" s="78"/>
      <c r="I18" s="78"/>
      <c r="J18" s="78"/>
      <c r="K18" s="78"/>
      <c r="L18" s="78"/>
      <c r="M18" s="78"/>
    </row>
    <row r="19" spans="1:13" s="2" customFormat="1">
      <c r="A19" s="80">
        <v>11</v>
      </c>
      <c r="B19" s="91" t="s">
        <v>37</v>
      </c>
      <c r="C19" s="97">
        <v>1</v>
      </c>
      <c r="D19" s="91">
        <v>75000</v>
      </c>
      <c r="E19" s="91">
        <v>8000</v>
      </c>
      <c r="F19" s="54">
        <f t="shared" si="0"/>
        <v>83000</v>
      </c>
      <c r="H19" s="78"/>
      <c r="I19" s="78"/>
      <c r="J19" s="78"/>
      <c r="K19" s="78"/>
      <c r="L19" s="78"/>
      <c r="M19" s="78"/>
    </row>
    <row r="20" spans="1:13" s="2" customFormat="1">
      <c r="A20" s="80">
        <v>12</v>
      </c>
      <c r="B20" s="91" t="s">
        <v>37</v>
      </c>
      <c r="C20" s="97">
        <v>1</v>
      </c>
      <c r="D20" s="91">
        <v>75000</v>
      </c>
      <c r="E20" s="91">
        <v>8000</v>
      </c>
      <c r="F20" s="54">
        <f t="shared" si="0"/>
        <v>83000</v>
      </c>
      <c r="H20" s="78"/>
      <c r="I20" s="78"/>
      <c r="J20" s="78"/>
      <c r="K20" s="78"/>
      <c r="L20" s="78"/>
      <c r="M20" s="78"/>
    </row>
    <row r="21" spans="1:13" s="2" customFormat="1">
      <c r="A21" s="80">
        <v>13</v>
      </c>
      <c r="B21" s="91" t="s">
        <v>37</v>
      </c>
      <c r="C21" s="97">
        <v>1</v>
      </c>
      <c r="D21" s="91">
        <v>75000</v>
      </c>
      <c r="E21" s="91">
        <v>8000</v>
      </c>
      <c r="F21" s="54">
        <f t="shared" si="0"/>
        <v>83000</v>
      </c>
      <c r="H21" s="78"/>
      <c r="I21" s="78"/>
      <c r="J21" s="78"/>
      <c r="K21" s="78"/>
      <c r="L21" s="78"/>
      <c r="M21" s="78"/>
    </row>
    <row r="22" spans="1:13" s="2" customFormat="1">
      <c r="A22" s="80">
        <v>14</v>
      </c>
      <c r="B22" s="91" t="s">
        <v>37</v>
      </c>
      <c r="C22" s="97">
        <v>1</v>
      </c>
      <c r="D22" s="91">
        <v>75000</v>
      </c>
      <c r="E22" s="91">
        <v>8000</v>
      </c>
      <c r="F22" s="54">
        <f t="shared" si="0"/>
        <v>83000</v>
      </c>
      <c r="H22" s="78"/>
      <c r="I22" s="78"/>
      <c r="J22" s="78"/>
      <c r="K22" s="78"/>
      <c r="L22" s="78"/>
      <c r="M22" s="78"/>
    </row>
    <row r="23" spans="1:13" s="2" customFormat="1">
      <c r="A23" s="80">
        <v>15</v>
      </c>
      <c r="B23" s="91" t="s">
        <v>38</v>
      </c>
      <c r="C23" s="97">
        <v>1</v>
      </c>
      <c r="D23" s="91">
        <v>72752</v>
      </c>
      <c r="E23" s="91">
        <v>8000</v>
      </c>
      <c r="F23" s="54">
        <f t="shared" si="0"/>
        <v>80752</v>
      </c>
      <c r="H23" s="78"/>
      <c r="I23" s="78"/>
      <c r="J23" s="78"/>
      <c r="K23" s="78"/>
      <c r="L23" s="78"/>
      <c r="M23" s="78"/>
    </row>
    <row r="24" spans="1:13" s="2" customFormat="1">
      <c r="A24" s="80">
        <v>16</v>
      </c>
      <c r="B24" s="91" t="s">
        <v>39</v>
      </c>
      <c r="C24" s="97">
        <v>1</v>
      </c>
      <c r="D24" s="91">
        <v>72752</v>
      </c>
      <c r="E24" s="91">
        <v>8000</v>
      </c>
      <c r="F24" s="54">
        <f t="shared" si="0"/>
        <v>80752</v>
      </c>
      <c r="H24" s="78"/>
      <c r="I24" s="78"/>
      <c r="J24" s="78"/>
      <c r="K24" s="78"/>
      <c r="L24" s="78"/>
      <c r="M24" s="78"/>
    </row>
    <row r="25" spans="1:13" s="2" customFormat="1">
      <c r="A25" s="80">
        <v>17</v>
      </c>
      <c r="B25" s="91" t="s">
        <v>31</v>
      </c>
      <c r="C25" s="97">
        <v>1</v>
      </c>
      <c r="D25" s="91">
        <v>72752</v>
      </c>
      <c r="E25" s="91">
        <v>8000</v>
      </c>
      <c r="F25" s="91">
        <f t="shared" si="0"/>
        <v>80752</v>
      </c>
      <c r="H25" s="78"/>
      <c r="I25" s="78"/>
      <c r="J25" s="78"/>
      <c r="K25" s="78"/>
      <c r="L25" s="78"/>
      <c r="M25" s="78"/>
    </row>
    <row r="26" spans="1:13" s="2" customFormat="1">
      <c r="A26" s="80">
        <v>18</v>
      </c>
      <c r="B26" s="91" t="s">
        <v>210</v>
      </c>
      <c r="C26" s="97">
        <v>0.75</v>
      </c>
      <c r="D26" s="91">
        <v>54564</v>
      </c>
      <c r="E26" s="91">
        <v>6000</v>
      </c>
      <c r="F26" s="91">
        <f t="shared" si="0"/>
        <v>60564</v>
      </c>
      <c r="H26" s="78"/>
      <c r="I26" s="78"/>
      <c r="J26" s="78"/>
      <c r="K26" s="78"/>
      <c r="L26" s="78"/>
      <c r="M26" s="78"/>
    </row>
    <row r="27" spans="1:13" s="2" customFormat="1">
      <c r="A27" s="80">
        <v>19</v>
      </c>
      <c r="B27" s="91" t="s">
        <v>44</v>
      </c>
      <c r="C27" s="97">
        <v>1</v>
      </c>
      <c r="D27" s="91">
        <v>72752</v>
      </c>
      <c r="E27" s="91">
        <v>8000</v>
      </c>
      <c r="F27" s="91">
        <f t="shared" si="0"/>
        <v>80752</v>
      </c>
      <c r="H27" s="11"/>
    </row>
    <row r="28" spans="1:13" s="2" customFormat="1" ht="16.5" thickBot="1">
      <c r="A28" s="323" t="s">
        <v>20</v>
      </c>
      <c r="B28" s="324"/>
      <c r="C28" s="20">
        <f>SUM(C9:C27)</f>
        <v>17.5</v>
      </c>
      <c r="D28" s="20">
        <f>SUM(D9:D27)</f>
        <v>1327828</v>
      </c>
      <c r="E28" s="20">
        <f>SUM(E9:E27)</f>
        <v>140000</v>
      </c>
      <c r="F28" s="20">
        <f>SUM(F9:F27)</f>
        <v>1467828</v>
      </c>
      <c r="H28" s="1"/>
    </row>
    <row r="29" spans="1:13" s="2" customFormat="1" ht="7.5" customHeight="1">
      <c r="A29" s="83"/>
      <c r="B29" s="83"/>
      <c r="C29" s="85"/>
      <c r="D29" s="83"/>
      <c r="E29" s="83"/>
      <c r="F29" s="83"/>
    </row>
    <row r="30" spans="1:13" s="24" customFormat="1" ht="15" customHeight="1">
      <c r="A30" s="322" t="s">
        <v>32</v>
      </c>
      <c r="B30" s="322"/>
      <c r="C30" s="30"/>
      <c r="D30" s="30"/>
      <c r="E30" s="30"/>
      <c r="F30" s="30"/>
    </row>
    <row r="31" spans="1:13" s="24" customFormat="1">
      <c r="A31" s="48"/>
      <c r="B31" s="156" t="s">
        <v>183</v>
      </c>
      <c r="C31" s="30"/>
    </row>
    <row r="32" spans="1:13" s="26" customFormat="1">
      <c r="A32" s="45"/>
      <c r="B32" s="28"/>
      <c r="C32" s="36" t="s">
        <v>80</v>
      </c>
      <c r="D32" s="33"/>
      <c r="E32" s="94"/>
      <c r="F32" s="195" t="s">
        <v>23</v>
      </c>
    </row>
    <row r="33" spans="1:6" s="26" customFormat="1">
      <c r="A33" s="321" t="s">
        <v>33</v>
      </c>
      <c r="B33" s="321"/>
      <c r="C33" s="28"/>
      <c r="D33" s="299" t="s">
        <v>183</v>
      </c>
      <c r="E33" s="299"/>
      <c r="F33" s="200" t="s">
        <v>164</v>
      </c>
    </row>
    <row r="34" spans="1:6" s="26" customFormat="1" ht="14.25" customHeight="1">
      <c r="A34" s="27"/>
      <c r="B34" s="156" t="s">
        <v>183</v>
      </c>
      <c r="C34" s="28"/>
      <c r="D34" s="28"/>
      <c r="E34" s="28"/>
      <c r="F34" s="28"/>
    </row>
  </sheetData>
  <mergeCells count="11">
    <mergeCell ref="A1:B1"/>
    <mergeCell ref="D33:E33"/>
    <mergeCell ref="A33:B33"/>
    <mergeCell ref="A30:B30"/>
    <mergeCell ref="A28:B28"/>
    <mergeCell ref="A6:F6"/>
    <mergeCell ref="A5:F5"/>
    <mergeCell ref="A2:C2"/>
    <mergeCell ref="E2:F2"/>
    <mergeCell ref="E3:F3"/>
    <mergeCell ref="E4:F4"/>
  </mergeCells>
  <pageMargins left="0.2" right="0.2" top="0.14583333333333334" bottom="9.6874999999999999E-3" header="0.3" footer="0.3"/>
  <pageSetup paperSize="9" scale="90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>
      <selection activeCell="I15" sqref="I15"/>
    </sheetView>
  </sheetViews>
  <sheetFormatPr defaultRowHeight="15.75"/>
  <cols>
    <col min="1" max="1" width="5.7109375" style="55" customWidth="1"/>
    <col min="2" max="2" width="27.42578125" style="55" customWidth="1"/>
    <col min="3" max="3" width="16.28515625" style="55" customWidth="1"/>
    <col min="4" max="4" width="17" style="55" customWidth="1"/>
    <col min="5" max="5" width="18.140625" style="55" customWidth="1"/>
    <col min="6" max="6" width="32" style="55" customWidth="1"/>
  </cols>
  <sheetData>
    <row r="1" spans="1:9" s="12" customFormat="1" ht="16.5" customHeight="1">
      <c r="A1" s="307" t="s">
        <v>216</v>
      </c>
      <c r="B1" s="307"/>
      <c r="C1" s="205"/>
      <c r="D1" s="330" t="s">
        <v>200</v>
      </c>
      <c r="E1" s="330"/>
      <c r="F1" s="219" t="s">
        <v>204</v>
      </c>
      <c r="G1" s="150"/>
      <c r="H1" s="150"/>
    </row>
    <row r="2" spans="1:9" s="153" customFormat="1" ht="18.75" customHeight="1">
      <c r="A2" s="163"/>
      <c r="B2" s="163"/>
      <c r="D2" s="226" t="s">
        <v>182</v>
      </c>
      <c r="E2" s="331" t="s">
        <v>202</v>
      </c>
      <c r="F2" s="331"/>
      <c r="G2" s="89"/>
      <c r="H2" s="89"/>
    </row>
    <row r="3" spans="1:9" s="153" customFormat="1" ht="14.25" customHeight="1">
      <c r="A3" s="141"/>
      <c r="B3" s="87"/>
      <c r="D3" s="152"/>
      <c r="E3" s="273" t="s">
        <v>254</v>
      </c>
      <c r="F3" s="273"/>
      <c r="G3" s="144"/>
      <c r="H3" s="144"/>
      <c r="I3" s="144"/>
    </row>
    <row r="4" spans="1:9" s="2" customFormat="1" ht="16.5" customHeight="1">
      <c r="A4" s="328" t="s">
        <v>0</v>
      </c>
      <c r="B4" s="328"/>
      <c r="C4" s="328"/>
      <c r="D4" s="328"/>
      <c r="E4" s="328"/>
      <c r="F4" s="328"/>
    </row>
    <row r="5" spans="1:9" s="2" customFormat="1" ht="19.5" customHeight="1" thickBot="1">
      <c r="A5" s="329" t="s">
        <v>208</v>
      </c>
      <c r="B5" s="329"/>
      <c r="C5" s="329"/>
      <c r="D5" s="329"/>
      <c r="E5" s="329"/>
      <c r="F5" s="329"/>
    </row>
    <row r="6" spans="1:9" s="44" customFormat="1" ht="48.75" customHeight="1" thickBot="1">
      <c r="A6" s="51" t="s">
        <v>1</v>
      </c>
      <c r="B6" s="51" t="s">
        <v>25</v>
      </c>
      <c r="C6" s="51" t="s">
        <v>26</v>
      </c>
      <c r="D6" s="51" t="s">
        <v>27</v>
      </c>
      <c r="E6" s="51" t="s">
        <v>5</v>
      </c>
      <c r="F6" s="51" t="s">
        <v>6</v>
      </c>
    </row>
    <row r="7" spans="1:9" s="16" customFormat="1" ht="18" customHeight="1">
      <c r="A7" s="95">
        <v>1</v>
      </c>
      <c r="B7" s="96" t="s">
        <v>34</v>
      </c>
      <c r="C7" s="182">
        <v>1</v>
      </c>
      <c r="D7" s="96">
        <v>92000</v>
      </c>
      <c r="E7" s="96">
        <v>8000</v>
      </c>
      <c r="F7" s="96">
        <f>+E7+D7</f>
        <v>100000</v>
      </c>
    </row>
    <row r="8" spans="1:9" s="16" customFormat="1" ht="18" customHeight="1">
      <c r="A8" s="95">
        <v>2</v>
      </c>
      <c r="B8" s="96" t="s">
        <v>81</v>
      </c>
      <c r="C8" s="182">
        <v>1</v>
      </c>
      <c r="D8" s="96">
        <v>75000</v>
      </c>
      <c r="E8" s="96">
        <v>8000</v>
      </c>
      <c r="F8" s="96">
        <f>+E8+D8</f>
        <v>83000</v>
      </c>
    </row>
    <row r="9" spans="1:9" s="16" customFormat="1" ht="18" customHeight="1">
      <c r="A9" s="95">
        <v>3</v>
      </c>
      <c r="B9" s="97" t="s">
        <v>35</v>
      </c>
      <c r="C9" s="177">
        <v>1</v>
      </c>
      <c r="D9" s="97">
        <v>72752</v>
      </c>
      <c r="E9" s="97">
        <v>8000</v>
      </c>
      <c r="F9" s="96">
        <f t="shared" ref="F9:F43" si="0">+E9+D9</f>
        <v>80752</v>
      </c>
    </row>
    <row r="10" spans="1:9" s="16" customFormat="1" ht="18" customHeight="1">
      <c r="A10" s="95">
        <v>4</v>
      </c>
      <c r="B10" s="97" t="s">
        <v>45</v>
      </c>
      <c r="C10" s="177">
        <v>1</v>
      </c>
      <c r="D10" s="97">
        <v>72752</v>
      </c>
      <c r="E10" s="97">
        <v>8000</v>
      </c>
      <c r="F10" s="96">
        <f t="shared" si="0"/>
        <v>80752</v>
      </c>
    </row>
    <row r="11" spans="1:9" s="16" customFormat="1" ht="18" customHeight="1">
      <c r="A11" s="95">
        <v>5</v>
      </c>
      <c r="B11" s="97" t="s">
        <v>46</v>
      </c>
      <c r="C11" s="177">
        <v>1</v>
      </c>
      <c r="D11" s="97">
        <v>72752</v>
      </c>
      <c r="E11" s="97">
        <v>8000</v>
      </c>
      <c r="F11" s="96">
        <f t="shared" si="0"/>
        <v>80752</v>
      </c>
    </row>
    <row r="12" spans="1:9" s="16" customFormat="1" ht="18" customHeight="1">
      <c r="A12" s="95">
        <v>6</v>
      </c>
      <c r="B12" s="97" t="s">
        <v>12</v>
      </c>
      <c r="C12" s="177">
        <v>1</v>
      </c>
      <c r="D12" s="97">
        <v>72752</v>
      </c>
      <c r="E12" s="97">
        <v>8000</v>
      </c>
      <c r="F12" s="96">
        <f t="shared" si="0"/>
        <v>80752</v>
      </c>
    </row>
    <row r="13" spans="1:9" s="16" customFormat="1" ht="18" customHeight="1">
      <c r="A13" s="95">
        <v>7</v>
      </c>
      <c r="B13" s="97" t="s">
        <v>47</v>
      </c>
      <c r="C13" s="177">
        <v>1</v>
      </c>
      <c r="D13" s="97">
        <v>72752</v>
      </c>
      <c r="E13" s="97">
        <v>8000</v>
      </c>
      <c r="F13" s="96">
        <f t="shared" si="0"/>
        <v>80752</v>
      </c>
    </row>
    <row r="14" spans="1:9" s="16" customFormat="1" ht="18" customHeight="1">
      <c r="A14" s="95">
        <v>8</v>
      </c>
      <c r="B14" s="97" t="s">
        <v>48</v>
      </c>
      <c r="C14" s="264">
        <v>1</v>
      </c>
      <c r="D14" s="104">
        <v>72752</v>
      </c>
      <c r="E14" s="97">
        <v>8000</v>
      </c>
      <c r="F14" s="96">
        <f t="shared" si="0"/>
        <v>80752</v>
      </c>
    </row>
    <row r="15" spans="1:9" s="16" customFormat="1" ht="18" customHeight="1">
      <c r="A15" s="95">
        <v>9</v>
      </c>
      <c r="B15" s="97" t="s">
        <v>48</v>
      </c>
      <c r="C15" s="264">
        <v>1</v>
      </c>
      <c r="D15" s="104">
        <v>72752</v>
      </c>
      <c r="E15" s="97">
        <v>8000</v>
      </c>
      <c r="F15" s="96">
        <f t="shared" si="0"/>
        <v>80752</v>
      </c>
    </row>
    <row r="16" spans="1:9" s="16" customFormat="1" ht="18" customHeight="1">
      <c r="A16" s="95">
        <v>10</v>
      </c>
      <c r="B16" s="97" t="s">
        <v>48</v>
      </c>
      <c r="C16" s="177">
        <v>0.5</v>
      </c>
      <c r="D16" s="97">
        <v>36376</v>
      </c>
      <c r="E16" s="97">
        <v>4000</v>
      </c>
      <c r="F16" s="96">
        <f t="shared" si="0"/>
        <v>40376</v>
      </c>
    </row>
    <row r="17" spans="1:6" s="16" customFormat="1" ht="18" customHeight="1">
      <c r="A17" s="95">
        <v>11</v>
      </c>
      <c r="B17" s="97" t="s">
        <v>48</v>
      </c>
      <c r="C17" s="177">
        <v>0.5</v>
      </c>
      <c r="D17" s="97">
        <v>36376</v>
      </c>
      <c r="E17" s="97">
        <v>4000</v>
      </c>
      <c r="F17" s="96">
        <f t="shared" si="0"/>
        <v>40376</v>
      </c>
    </row>
    <row r="18" spans="1:6" s="16" customFormat="1" ht="18" customHeight="1">
      <c r="A18" s="95">
        <v>12</v>
      </c>
      <c r="B18" s="97" t="s">
        <v>48</v>
      </c>
      <c r="C18" s="177">
        <v>0.5</v>
      </c>
      <c r="D18" s="97">
        <v>36376</v>
      </c>
      <c r="E18" s="97">
        <v>4000</v>
      </c>
      <c r="F18" s="96">
        <f t="shared" si="0"/>
        <v>40376</v>
      </c>
    </row>
    <row r="19" spans="1:6" s="16" customFormat="1" ht="18" customHeight="1">
      <c r="A19" s="95">
        <v>13</v>
      </c>
      <c r="B19" s="97" t="s">
        <v>48</v>
      </c>
      <c r="C19" s="177">
        <v>0.5</v>
      </c>
      <c r="D19" s="97">
        <v>36376</v>
      </c>
      <c r="E19" s="97">
        <v>4000</v>
      </c>
      <c r="F19" s="96">
        <f t="shared" si="0"/>
        <v>40376</v>
      </c>
    </row>
    <row r="20" spans="1:6" s="16" customFormat="1" ht="18" customHeight="1">
      <c r="A20" s="95">
        <v>14</v>
      </c>
      <c r="B20" s="97" t="s">
        <v>48</v>
      </c>
      <c r="C20" s="177">
        <v>1</v>
      </c>
      <c r="D20" s="97">
        <v>72752</v>
      </c>
      <c r="E20" s="97">
        <v>8000</v>
      </c>
      <c r="F20" s="96">
        <f t="shared" si="0"/>
        <v>80752</v>
      </c>
    </row>
    <row r="21" spans="1:6" s="16" customFormat="1" ht="18" customHeight="1">
      <c r="A21" s="95">
        <v>15</v>
      </c>
      <c r="B21" s="97" t="s">
        <v>48</v>
      </c>
      <c r="C21" s="177">
        <v>0.5</v>
      </c>
      <c r="D21" s="97">
        <v>36376</v>
      </c>
      <c r="E21" s="97">
        <v>4000</v>
      </c>
      <c r="F21" s="96">
        <f t="shared" si="0"/>
        <v>40376</v>
      </c>
    </row>
    <row r="22" spans="1:6" s="16" customFormat="1" ht="18" customHeight="1">
      <c r="A22" s="95">
        <v>16</v>
      </c>
      <c r="B22" s="97" t="s">
        <v>48</v>
      </c>
      <c r="C22" s="177">
        <v>0.5</v>
      </c>
      <c r="D22" s="97">
        <v>36376</v>
      </c>
      <c r="E22" s="97">
        <v>4000</v>
      </c>
      <c r="F22" s="96">
        <f t="shared" si="0"/>
        <v>40376</v>
      </c>
    </row>
    <row r="23" spans="1:6" s="16" customFormat="1" ht="18" customHeight="1">
      <c r="A23" s="95">
        <v>17</v>
      </c>
      <c r="B23" s="97" t="s">
        <v>48</v>
      </c>
      <c r="C23" s="177">
        <v>0.5</v>
      </c>
      <c r="D23" s="97">
        <v>36376</v>
      </c>
      <c r="E23" s="97">
        <v>4000</v>
      </c>
      <c r="F23" s="96">
        <f t="shared" si="0"/>
        <v>40376</v>
      </c>
    </row>
    <row r="24" spans="1:6" s="16" customFormat="1" ht="18" customHeight="1">
      <c r="A24" s="95">
        <v>18</v>
      </c>
      <c r="B24" s="97" t="s">
        <v>48</v>
      </c>
      <c r="C24" s="177">
        <v>0.5</v>
      </c>
      <c r="D24" s="97">
        <v>36376</v>
      </c>
      <c r="E24" s="97">
        <v>4000</v>
      </c>
      <c r="F24" s="96">
        <f t="shared" si="0"/>
        <v>40376</v>
      </c>
    </row>
    <row r="25" spans="1:6" s="16" customFormat="1" ht="18" customHeight="1">
      <c r="A25" s="95">
        <v>19</v>
      </c>
      <c r="B25" s="97" t="s">
        <v>48</v>
      </c>
      <c r="C25" s="177">
        <v>0.5</v>
      </c>
      <c r="D25" s="97">
        <v>36376</v>
      </c>
      <c r="E25" s="97">
        <v>4000</v>
      </c>
      <c r="F25" s="96">
        <f t="shared" si="0"/>
        <v>40376</v>
      </c>
    </row>
    <row r="26" spans="1:6" s="16" customFormat="1" ht="18" customHeight="1">
      <c r="A26" s="95">
        <v>20</v>
      </c>
      <c r="B26" s="97" t="s">
        <v>49</v>
      </c>
      <c r="C26" s="177">
        <v>1</v>
      </c>
      <c r="D26" s="97">
        <v>72752</v>
      </c>
      <c r="E26" s="97">
        <v>8000</v>
      </c>
      <c r="F26" s="96">
        <f t="shared" si="0"/>
        <v>80752</v>
      </c>
    </row>
    <row r="27" spans="1:6" s="16" customFormat="1" ht="18" customHeight="1">
      <c r="A27" s="95">
        <v>21</v>
      </c>
      <c r="B27" s="97" t="s">
        <v>50</v>
      </c>
      <c r="C27" s="177">
        <v>1</v>
      </c>
      <c r="D27" s="97">
        <v>72752</v>
      </c>
      <c r="E27" s="97">
        <v>8000</v>
      </c>
      <c r="F27" s="96">
        <f t="shared" si="0"/>
        <v>80752</v>
      </c>
    </row>
    <row r="28" spans="1:6" s="16" customFormat="1" ht="18" customHeight="1">
      <c r="A28" s="95">
        <v>22</v>
      </c>
      <c r="B28" s="97" t="s">
        <v>51</v>
      </c>
      <c r="C28" s="177">
        <v>1</v>
      </c>
      <c r="D28" s="97">
        <v>72752</v>
      </c>
      <c r="E28" s="97">
        <v>8000</v>
      </c>
      <c r="F28" s="96">
        <f t="shared" si="0"/>
        <v>80752</v>
      </c>
    </row>
    <row r="29" spans="1:6" s="16" customFormat="1" ht="18" customHeight="1">
      <c r="A29" s="95">
        <v>23</v>
      </c>
      <c r="B29" s="97" t="s">
        <v>52</v>
      </c>
      <c r="C29" s="177">
        <v>1</v>
      </c>
      <c r="D29" s="97">
        <v>72752</v>
      </c>
      <c r="E29" s="97">
        <v>8000</v>
      </c>
      <c r="F29" s="96">
        <f t="shared" si="0"/>
        <v>80752</v>
      </c>
    </row>
    <row r="30" spans="1:6" s="16" customFormat="1" ht="18" customHeight="1">
      <c r="A30" s="95">
        <v>24</v>
      </c>
      <c r="B30" s="97" t="s">
        <v>53</v>
      </c>
      <c r="C30" s="177">
        <v>1</v>
      </c>
      <c r="D30" s="97">
        <v>72752</v>
      </c>
      <c r="E30" s="97">
        <v>8000</v>
      </c>
      <c r="F30" s="96">
        <f t="shared" si="0"/>
        <v>80752</v>
      </c>
    </row>
    <row r="31" spans="1:6" s="16" customFormat="1" ht="18" customHeight="1">
      <c r="A31" s="95">
        <v>25</v>
      </c>
      <c r="B31" s="97" t="s">
        <v>54</v>
      </c>
      <c r="C31" s="177">
        <v>1</v>
      </c>
      <c r="D31" s="97">
        <v>72752</v>
      </c>
      <c r="E31" s="97">
        <v>8000</v>
      </c>
      <c r="F31" s="97">
        <f t="shared" si="0"/>
        <v>80752</v>
      </c>
    </row>
    <row r="32" spans="1:6" s="16" customFormat="1" ht="18" customHeight="1">
      <c r="A32" s="95">
        <v>26</v>
      </c>
      <c r="B32" s="97" t="s">
        <v>40</v>
      </c>
      <c r="C32" s="177">
        <v>1</v>
      </c>
      <c r="D32" s="97">
        <v>72752</v>
      </c>
      <c r="E32" s="97">
        <v>8000</v>
      </c>
      <c r="F32" s="97">
        <f t="shared" si="0"/>
        <v>80752</v>
      </c>
    </row>
    <row r="33" spans="1:6" s="16" customFormat="1" ht="18" customHeight="1">
      <c r="A33" s="95">
        <v>27</v>
      </c>
      <c r="B33" s="97" t="s">
        <v>39</v>
      </c>
      <c r="C33" s="177">
        <v>1</v>
      </c>
      <c r="D33" s="97">
        <v>72752</v>
      </c>
      <c r="E33" s="97">
        <v>8000</v>
      </c>
      <c r="F33" s="97">
        <f t="shared" si="0"/>
        <v>80752</v>
      </c>
    </row>
    <row r="34" spans="1:6" s="16" customFormat="1" ht="18" customHeight="1">
      <c r="A34" s="95">
        <v>28</v>
      </c>
      <c r="B34" s="97" t="s">
        <v>39</v>
      </c>
      <c r="C34" s="177">
        <v>1</v>
      </c>
      <c r="D34" s="97">
        <v>72752</v>
      </c>
      <c r="E34" s="97">
        <v>8000</v>
      </c>
      <c r="F34" s="97">
        <f t="shared" si="0"/>
        <v>80752</v>
      </c>
    </row>
    <row r="35" spans="1:6" s="16" customFormat="1" ht="18" customHeight="1">
      <c r="A35" s="95">
        <v>29</v>
      </c>
      <c r="B35" s="97" t="s">
        <v>39</v>
      </c>
      <c r="C35" s="177">
        <v>1</v>
      </c>
      <c r="D35" s="97">
        <v>72752</v>
      </c>
      <c r="E35" s="97">
        <v>8000</v>
      </c>
      <c r="F35" s="97">
        <f t="shared" si="0"/>
        <v>80752</v>
      </c>
    </row>
    <row r="36" spans="1:6" s="178" customFormat="1" ht="18" customHeight="1">
      <c r="A36" s="95">
        <v>30</v>
      </c>
      <c r="B36" s="177" t="s">
        <v>39</v>
      </c>
      <c r="C36" s="177">
        <v>1</v>
      </c>
      <c r="D36" s="177">
        <v>72752</v>
      </c>
      <c r="E36" s="177">
        <v>8000</v>
      </c>
      <c r="F36" s="177">
        <f t="shared" si="0"/>
        <v>80752</v>
      </c>
    </row>
    <row r="37" spans="1:6" s="16" customFormat="1" ht="18" customHeight="1">
      <c r="A37" s="95">
        <v>31</v>
      </c>
      <c r="B37" s="97" t="s">
        <v>55</v>
      </c>
      <c r="C37" s="177">
        <v>0.5</v>
      </c>
      <c r="D37" s="97">
        <v>36376</v>
      </c>
      <c r="E37" s="97">
        <v>4000</v>
      </c>
      <c r="F37" s="96">
        <f t="shared" si="0"/>
        <v>40376</v>
      </c>
    </row>
    <row r="38" spans="1:6" s="16" customFormat="1" ht="18" customHeight="1">
      <c r="A38" s="95">
        <v>32</v>
      </c>
      <c r="B38" s="97" t="s">
        <v>55</v>
      </c>
      <c r="C38" s="177">
        <v>0.5</v>
      </c>
      <c r="D38" s="97">
        <v>36376</v>
      </c>
      <c r="E38" s="97">
        <v>4000</v>
      </c>
      <c r="F38" s="96">
        <f t="shared" si="0"/>
        <v>40376</v>
      </c>
    </row>
    <row r="39" spans="1:6" s="16" customFormat="1" ht="18" customHeight="1">
      <c r="A39" s="95">
        <v>33</v>
      </c>
      <c r="B39" s="97" t="s">
        <v>31</v>
      </c>
      <c r="C39" s="177">
        <v>0.6</v>
      </c>
      <c r="D39" s="97">
        <v>52380</v>
      </c>
      <c r="E39" s="97">
        <v>4800</v>
      </c>
      <c r="F39" s="97">
        <f t="shared" si="0"/>
        <v>57180</v>
      </c>
    </row>
    <row r="40" spans="1:6" s="16" customFormat="1" ht="18" customHeight="1">
      <c r="A40" s="95">
        <v>34</v>
      </c>
      <c r="B40" s="97" t="s">
        <v>31</v>
      </c>
      <c r="C40" s="177">
        <v>0.6</v>
      </c>
      <c r="D40" s="97">
        <v>52380</v>
      </c>
      <c r="E40" s="97">
        <v>4800</v>
      </c>
      <c r="F40" s="97">
        <f t="shared" si="0"/>
        <v>57180</v>
      </c>
    </row>
    <row r="41" spans="1:6" s="16" customFormat="1" ht="18" customHeight="1">
      <c r="A41" s="95">
        <v>35</v>
      </c>
      <c r="B41" s="97" t="s">
        <v>31</v>
      </c>
      <c r="C41" s="177">
        <v>1</v>
      </c>
      <c r="D41" s="97">
        <v>72752</v>
      </c>
      <c r="E41" s="97">
        <v>8000</v>
      </c>
      <c r="F41" s="97">
        <f t="shared" si="0"/>
        <v>80752</v>
      </c>
    </row>
    <row r="42" spans="1:6" s="16" customFormat="1" ht="18" customHeight="1">
      <c r="A42" s="95">
        <v>36</v>
      </c>
      <c r="B42" s="97" t="s">
        <v>206</v>
      </c>
      <c r="C42" s="177">
        <v>1</v>
      </c>
      <c r="D42" s="97">
        <v>72752</v>
      </c>
      <c r="E42" s="97">
        <v>8000</v>
      </c>
      <c r="F42" s="97">
        <f t="shared" si="0"/>
        <v>80752</v>
      </c>
    </row>
    <row r="43" spans="1:6" s="16" customFormat="1" ht="18" customHeight="1">
      <c r="A43" s="95">
        <v>37</v>
      </c>
      <c r="B43" s="97" t="s">
        <v>207</v>
      </c>
      <c r="C43" s="177">
        <v>1</v>
      </c>
      <c r="D43" s="97">
        <v>72752</v>
      </c>
      <c r="E43" s="97">
        <v>8000</v>
      </c>
      <c r="F43" s="97">
        <f t="shared" si="0"/>
        <v>80752</v>
      </c>
    </row>
    <row r="44" spans="1:6" s="16" customFormat="1" ht="16.5" customHeight="1" thickBot="1">
      <c r="A44" s="313" t="s">
        <v>20</v>
      </c>
      <c r="B44" s="314"/>
      <c r="C44" s="217">
        <f>SUM(C7:C43)</f>
        <v>30.700000000000003</v>
      </c>
      <c r="D44" s="217">
        <f>SUM(D7:D43)</f>
        <v>2272440</v>
      </c>
      <c r="E44" s="217">
        <f>SUM(E7:E43)</f>
        <v>245600</v>
      </c>
      <c r="F44" s="217">
        <f>SUM(F7:F43)</f>
        <v>2518040</v>
      </c>
    </row>
    <row r="45" spans="1:6" s="16" customFormat="1" ht="15" customHeight="1">
      <c r="A45" s="36" t="s">
        <v>32</v>
      </c>
      <c r="B45" s="36"/>
      <c r="C45" s="85"/>
      <c r="D45" s="85"/>
      <c r="E45" s="85"/>
      <c r="F45" s="83"/>
    </row>
    <row r="46" spans="1:6" s="30" customFormat="1">
      <c r="B46" s="214" t="s">
        <v>183</v>
      </c>
      <c r="D46" s="47"/>
      <c r="E46" s="47"/>
    </row>
    <row r="47" spans="1:6" s="30" customFormat="1" ht="14.25" customHeight="1">
      <c r="D47" s="47" t="s">
        <v>80</v>
      </c>
      <c r="E47" s="213"/>
      <c r="F47" s="218" t="s">
        <v>23</v>
      </c>
    </row>
    <row r="48" spans="1:6" s="28" customFormat="1">
      <c r="A48" s="332" t="s">
        <v>33</v>
      </c>
      <c r="B48" s="332"/>
      <c r="D48" s="32"/>
      <c r="E48" s="227" t="s">
        <v>187</v>
      </c>
      <c r="F48" s="212" t="s">
        <v>164</v>
      </c>
    </row>
    <row r="49" spans="1:6" s="28" customFormat="1">
      <c r="A49" s="327" t="s">
        <v>229</v>
      </c>
      <c r="B49" s="327"/>
      <c r="D49" s="200"/>
      <c r="E49" s="200"/>
    </row>
    <row r="50" spans="1:6" s="15" customFormat="1">
      <c r="A50" s="50"/>
      <c r="B50" s="216"/>
      <c r="C50" s="55"/>
      <c r="D50" s="55"/>
      <c r="E50" s="55"/>
      <c r="F50" s="50"/>
    </row>
    <row r="58" spans="1:6">
      <c r="D58" s="55" t="s">
        <v>212</v>
      </c>
    </row>
  </sheetData>
  <mergeCells count="9">
    <mergeCell ref="A49:B49"/>
    <mergeCell ref="A1:B1"/>
    <mergeCell ref="A4:F4"/>
    <mergeCell ref="A5:F5"/>
    <mergeCell ref="D1:E1"/>
    <mergeCell ref="A44:B44"/>
    <mergeCell ref="E3:F3"/>
    <mergeCell ref="E2:F2"/>
    <mergeCell ref="A48:B48"/>
  </mergeCells>
  <pageMargins left="0.27559055118110237" right="7.874015748031496E-2" top="0.05" bottom="8.3333333333333332E-3" header="0.2" footer="0.31496062992125984"/>
  <pageSetup paperSize="9" scale="80"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topLeftCell="C14" workbookViewId="0">
      <selection activeCell="F26" sqref="F26"/>
    </sheetView>
  </sheetViews>
  <sheetFormatPr defaultRowHeight="15"/>
  <cols>
    <col min="1" max="1" width="6" style="100" customWidth="1"/>
    <col min="2" max="2" width="34.7109375" customWidth="1"/>
    <col min="3" max="3" width="16.85546875" style="9" customWidth="1"/>
    <col min="4" max="4" width="23.28515625" customWidth="1"/>
    <col min="5" max="5" width="19" customWidth="1"/>
    <col min="6" max="6" width="21.85546875" customWidth="1"/>
  </cols>
  <sheetData>
    <row r="1" spans="1:9" s="12" customFormat="1" ht="16.5" hidden="1" customHeight="1">
      <c r="A1" s="320"/>
      <c r="B1" s="320"/>
      <c r="C1" s="151"/>
      <c r="D1" s="151"/>
      <c r="E1" s="151"/>
      <c r="F1" s="151"/>
    </row>
    <row r="2" spans="1:9" s="153" customFormat="1" ht="18.75" customHeight="1">
      <c r="A2" s="307" t="s">
        <v>216</v>
      </c>
      <c r="B2" s="307"/>
      <c r="C2" s="307"/>
      <c r="D2" s="165" t="s">
        <v>200</v>
      </c>
      <c r="E2" s="50"/>
      <c r="F2" s="215" t="s">
        <v>204</v>
      </c>
      <c r="G2" s="150"/>
      <c r="H2" s="150"/>
    </row>
    <row r="3" spans="1:9" s="153" customFormat="1" ht="20.25" customHeight="1">
      <c r="A3" s="163"/>
      <c r="B3" s="163"/>
      <c r="D3" s="207" t="s">
        <v>182</v>
      </c>
      <c r="E3" s="331" t="s">
        <v>205</v>
      </c>
      <c r="F3" s="331"/>
      <c r="G3" s="89"/>
      <c r="H3" s="89"/>
    </row>
    <row r="4" spans="1:9" s="87" customFormat="1" ht="24" customHeight="1">
      <c r="A4" s="141"/>
      <c r="D4" s="154"/>
      <c r="E4" s="273" t="s">
        <v>253</v>
      </c>
      <c r="F4" s="273"/>
      <c r="G4" s="144"/>
      <c r="H4" s="144"/>
      <c r="I4" s="144"/>
    </row>
    <row r="5" spans="1:9" s="2" customFormat="1" ht="18">
      <c r="A5" s="305" t="s">
        <v>0</v>
      </c>
      <c r="B5" s="305"/>
      <c r="C5" s="305"/>
      <c r="D5" s="305"/>
      <c r="E5" s="305"/>
      <c r="F5" s="305"/>
    </row>
    <row r="6" spans="1:9" s="2" customFormat="1" ht="15" customHeight="1">
      <c r="A6" s="333" t="s">
        <v>169</v>
      </c>
      <c r="B6" s="333"/>
      <c r="C6" s="333"/>
      <c r="D6" s="333"/>
      <c r="E6" s="333"/>
      <c r="F6" s="333"/>
    </row>
    <row r="7" spans="1:9" s="2" customFormat="1" thickBot="1">
      <c r="A7" s="3"/>
      <c r="C7" s="44"/>
    </row>
    <row r="8" spans="1:9" s="44" customFormat="1" ht="48" thickBot="1">
      <c r="A8" s="98" t="s">
        <v>1</v>
      </c>
      <c r="B8" s="51" t="s">
        <v>25</v>
      </c>
      <c r="C8" s="51" t="s">
        <v>26</v>
      </c>
      <c r="D8" s="51" t="s">
        <v>27</v>
      </c>
      <c r="E8" s="51" t="s">
        <v>28</v>
      </c>
      <c r="F8" s="51" t="s">
        <v>6</v>
      </c>
    </row>
    <row r="9" spans="1:9" s="16" customFormat="1" ht="18" customHeight="1">
      <c r="A9" s="101">
        <v>1</v>
      </c>
      <c r="B9" s="54" t="s">
        <v>34</v>
      </c>
      <c r="C9" s="96">
        <v>1</v>
      </c>
      <c r="D9" s="54">
        <v>92000</v>
      </c>
      <c r="E9" s="54">
        <v>8000</v>
      </c>
      <c r="F9" s="54">
        <f>D9+E9</f>
        <v>100000</v>
      </c>
    </row>
    <row r="10" spans="1:9" s="16" customFormat="1" ht="18" customHeight="1">
      <c r="A10" s="101">
        <v>2</v>
      </c>
      <c r="B10" s="54" t="s">
        <v>35</v>
      </c>
      <c r="C10" s="96">
        <v>1</v>
      </c>
      <c r="D10" s="54">
        <v>72752</v>
      </c>
      <c r="E10" s="54">
        <v>8000</v>
      </c>
      <c r="F10" s="54">
        <f t="shared" ref="F10:F33" si="0">D10+E10</f>
        <v>80752</v>
      </c>
    </row>
    <row r="11" spans="1:9" s="16" customFormat="1" ht="18" customHeight="1">
      <c r="A11" s="101">
        <v>3</v>
      </c>
      <c r="B11" s="91" t="s">
        <v>40</v>
      </c>
      <c r="C11" s="97">
        <v>0.8</v>
      </c>
      <c r="D11" s="91">
        <v>58202</v>
      </c>
      <c r="E11" s="91">
        <v>6400</v>
      </c>
      <c r="F11" s="54">
        <f t="shared" si="0"/>
        <v>64602</v>
      </c>
    </row>
    <row r="12" spans="1:9" s="16" customFormat="1" ht="18" customHeight="1">
      <c r="A12" s="101">
        <v>4</v>
      </c>
      <c r="B12" s="91" t="s">
        <v>53</v>
      </c>
      <c r="C12" s="97">
        <v>1</v>
      </c>
      <c r="D12" s="91">
        <v>54564</v>
      </c>
      <c r="E12" s="91">
        <v>6000</v>
      </c>
      <c r="F12" s="54">
        <f t="shared" si="0"/>
        <v>60564</v>
      </c>
    </row>
    <row r="13" spans="1:9" s="16" customFormat="1" ht="18" customHeight="1">
      <c r="A13" s="101">
        <v>5</v>
      </c>
      <c r="B13" s="91" t="s">
        <v>243</v>
      </c>
      <c r="C13" s="97">
        <v>1</v>
      </c>
      <c r="D13" s="91">
        <v>75000</v>
      </c>
      <c r="E13" s="91">
        <v>8000</v>
      </c>
      <c r="F13" s="54">
        <f t="shared" si="0"/>
        <v>83000</v>
      </c>
    </row>
    <row r="14" spans="1:9" s="16" customFormat="1" ht="18" customHeight="1">
      <c r="A14" s="101">
        <v>6</v>
      </c>
      <c r="B14" s="91" t="s">
        <v>56</v>
      </c>
      <c r="C14" s="97">
        <v>1</v>
      </c>
      <c r="D14" s="91">
        <v>75000</v>
      </c>
      <c r="E14" s="91">
        <v>8000</v>
      </c>
      <c r="F14" s="54">
        <f t="shared" si="0"/>
        <v>83000</v>
      </c>
    </row>
    <row r="15" spans="1:9" s="16" customFormat="1" ht="18" customHeight="1">
      <c r="A15" s="101">
        <v>7</v>
      </c>
      <c r="B15" s="91" t="s">
        <v>56</v>
      </c>
      <c r="C15" s="97">
        <v>1</v>
      </c>
      <c r="D15" s="91">
        <v>75000</v>
      </c>
      <c r="E15" s="91">
        <v>8000</v>
      </c>
      <c r="F15" s="54">
        <f t="shared" si="0"/>
        <v>83000</v>
      </c>
    </row>
    <row r="16" spans="1:9" s="16" customFormat="1" ht="18" customHeight="1">
      <c r="A16" s="101">
        <v>8</v>
      </c>
      <c r="B16" s="91" t="s">
        <v>56</v>
      </c>
      <c r="C16" s="97">
        <v>1</v>
      </c>
      <c r="D16" s="91">
        <v>75000</v>
      </c>
      <c r="E16" s="91">
        <v>8000</v>
      </c>
      <c r="F16" s="54">
        <f t="shared" si="0"/>
        <v>83000</v>
      </c>
    </row>
    <row r="17" spans="1:6" s="16" customFormat="1" ht="15.75">
      <c r="A17" s="101">
        <v>9</v>
      </c>
      <c r="B17" s="91" t="s">
        <v>211</v>
      </c>
      <c r="C17" s="97">
        <v>1</v>
      </c>
      <c r="D17" s="91">
        <v>37500</v>
      </c>
      <c r="E17" s="91">
        <v>4000</v>
      </c>
      <c r="F17" s="54">
        <f t="shared" si="0"/>
        <v>41500</v>
      </c>
    </row>
    <row r="18" spans="1:6" s="16" customFormat="1" ht="15.75">
      <c r="A18" s="101">
        <v>10</v>
      </c>
      <c r="B18" s="91" t="s">
        <v>211</v>
      </c>
      <c r="C18" s="97">
        <v>1</v>
      </c>
      <c r="D18" s="91">
        <v>72752</v>
      </c>
      <c r="E18" s="91">
        <v>8000</v>
      </c>
      <c r="F18" s="54">
        <f t="shared" si="0"/>
        <v>80752</v>
      </c>
    </row>
    <row r="19" spans="1:6" s="16" customFormat="1" ht="15.75">
      <c r="A19" s="101">
        <v>11</v>
      </c>
      <c r="B19" s="91" t="s">
        <v>211</v>
      </c>
      <c r="C19" s="97">
        <v>1</v>
      </c>
      <c r="D19" s="91">
        <v>72752</v>
      </c>
      <c r="E19" s="91">
        <v>8000</v>
      </c>
      <c r="F19" s="54">
        <f t="shared" si="0"/>
        <v>80752</v>
      </c>
    </row>
    <row r="20" spans="1:6" s="16" customFormat="1" ht="15.75">
      <c r="A20" s="101">
        <v>12</v>
      </c>
      <c r="B20" s="91" t="s">
        <v>211</v>
      </c>
      <c r="C20" s="97">
        <v>1</v>
      </c>
      <c r="D20" s="91">
        <v>72752</v>
      </c>
      <c r="E20" s="91">
        <v>8000</v>
      </c>
      <c r="F20" s="54">
        <f t="shared" si="0"/>
        <v>80752</v>
      </c>
    </row>
    <row r="21" spans="1:6" s="16" customFormat="1" ht="15.75">
      <c r="A21" s="101">
        <v>13</v>
      </c>
      <c r="B21" s="91" t="s">
        <v>244</v>
      </c>
      <c r="C21" s="97">
        <v>1</v>
      </c>
      <c r="D21" s="91">
        <v>72752</v>
      </c>
      <c r="E21" s="91">
        <v>8000</v>
      </c>
      <c r="F21" s="54">
        <f t="shared" si="0"/>
        <v>80752</v>
      </c>
    </row>
    <row r="22" spans="1:6" s="16" customFormat="1" ht="15.75">
      <c r="A22" s="101">
        <v>14</v>
      </c>
      <c r="B22" s="91" t="s">
        <v>245</v>
      </c>
      <c r="C22" s="97">
        <v>1</v>
      </c>
      <c r="D22" s="91">
        <v>75000</v>
      </c>
      <c r="E22" s="91">
        <v>8000</v>
      </c>
      <c r="F22" s="54">
        <f t="shared" si="0"/>
        <v>83000</v>
      </c>
    </row>
    <row r="23" spans="1:6" s="16" customFormat="1" ht="15.75">
      <c r="A23" s="101">
        <v>15</v>
      </c>
      <c r="B23" s="91" t="s">
        <v>246</v>
      </c>
      <c r="C23" s="97">
        <v>1</v>
      </c>
      <c r="D23" s="91">
        <v>72752</v>
      </c>
      <c r="E23" s="91">
        <v>8000</v>
      </c>
      <c r="F23" s="54">
        <f t="shared" si="0"/>
        <v>80752</v>
      </c>
    </row>
    <row r="24" spans="1:6" s="16" customFormat="1" ht="15.75">
      <c r="A24" s="101">
        <v>16</v>
      </c>
      <c r="B24" s="91" t="s">
        <v>247</v>
      </c>
      <c r="C24" s="104">
        <v>0.8</v>
      </c>
      <c r="D24" s="91">
        <v>58202</v>
      </c>
      <c r="E24" s="91">
        <v>6400</v>
      </c>
      <c r="F24" s="54">
        <f t="shared" si="0"/>
        <v>64602</v>
      </c>
    </row>
    <row r="25" spans="1:6" s="16" customFormat="1" ht="15.75">
      <c r="A25" s="101">
        <v>17</v>
      </c>
      <c r="B25" s="91" t="s">
        <v>61</v>
      </c>
      <c r="C25" s="97">
        <v>0.5</v>
      </c>
      <c r="D25" s="91">
        <v>36376</v>
      </c>
      <c r="E25" s="91">
        <v>4000</v>
      </c>
      <c r="F25" s="54">
        <f t="shared" si="0"/>
        <v>40376</v>
      </c>
    </row>
    <row r="26" spans="1:6" s="16" customFormat="1" ht="15.75">
      <c r="A26" s="101">
        <v>18</v>
      </c>
      <c r="B26" s="91" t="s">
        <v>39</v>
      </c>
      <c r="C26" s="97">
        <v>1.5</v>
      </c>
      <c r="D26" s="91">
        <v>109128</v>
      </c>
      <c r="E26" s="91">
        <v>8000</v>
      </c>
      <c r="F26" s="54">
        <f t="shared" si="0"/>
        <v>117128</v>
      </c>
    </row>
    <row r="27" spans="1:6" s="16" customFormat="1" ht="15.75">
      <c r="A27" s="99">
        <v>19</v>
      </c>
      <c r="B27" s="91" t="s">
        <v>248</v>
      </c>
      <c r="C27" s="97">
        <v>0.5</v>
      </c>
      <c r="D27" s="91">
        <v>36376</v>
      </c>
      <c r="E27" s="91">
        <v>4000</v>
      </c>
      <c r="F27" s="54">
        <f t="shared" si="0"/>
        <v>40376</v>
      </c>
    </row>
    <row r="28" spans="1:6" s="16" customFormat="1" ht="15.75">
      <c r="A28" s="99">
        <v>20</v>
      </c>
      <c r="B28" s="91" t="s">
        <v>31</v>
      </c>
      <c r="C28" s="97">
        <v>0.7</v>
      </c>
      <c r="D28" s="91">
        <v>50927</v>
      </c>
      <c r="E28" s="91">
        <v>5600</v>
      </c>
      <c r="F28" s="54">
        <f t="shared" si="0"/>
        <v>56527</v>
      </c>
    </row>
    <row r="29" spans="1:6" s="16" customFormat="1" ht="15.75">
      <c r="A29" s="99">
        <v>21</v>
      </c>
      <c r="B29" s="91" t="s">
        <v>249</v>
      </c>
      <c r="C29" s="97">
        <v>0.5</v>
      </c>
      <c r="D29" s="91">
        <v>36376</v>
      </c>
      <c r="E29" s="91">
        <v>4000</v>
      </c>
      <c r="F29" s="54">
        <f t="shared" si="0"/>
        <v>40376</v>
      </c>
    </row>
    <row r="30" spans="1:6" s="16" customFormat="1" ht="15.75">
      <c r="A30" s="99">
        <v>22</v>
      </c>
      <c r="B30" s="91" t="s">
        <v>250</v>
      </c>
      <c r="C30" s="97">
        <v>1</v>
      </c>
      <c r="D30" s="91">
        <v>72752</v>
      </c>
      <c r="E30" s="91">
        <v>8000</v>
      </c>
      <c r="F30" s="54">
        <f t="shared" si="0"/>
        <v>80752</v>
      </c>
    </row>
    <row r="31" spans="1:6" s="16" customFormat="1" ht="15.75">
      <c r="A31" s="99">
        <v>23</v>
      </c>
      <c r="B31" s="91" t="s">
        <v>50</v>
      </c>
      <c r="C31" s="104">
        <v>1</v>
      </c>
      <c r="D31" s="91">
        <v>72752</v>
      </c>
      <c r="E31" s="91">
        <v>8000</v>
      </c>
      <c r="F31" s="54">
        <f t="shared" si="0"/>
        <v>80752</v>
      </c>
    </row>
    <row r="32" spans="1:6" s="16" customFormat="1" ht="15.75">
      <c r="A32" s="99">
        <v>24</v>
      </c>
      <c r="B32" s="91" t="s">
        <v>251</v>
      </c>
      <c r="C32" s="97">
        <v>0.5</v>
      </c>
      <c r="D32" s="91">
        <v>36376</v>
      </c>
      <c r="E32" s="91">
        <v>4000</v>
      </c>
      <c r="F32" s="54">
        <f t="shared" si="0"/>
        <v>40376</v>
      </c>
    </row>
    <row r="33" spans="1:6" s="16" customFormat="1" ht="15.75">
      <c r="A33" s="99">
        <v>25</v>
      </c>
      <c r="B33" s="91" t="s">
        <v>257</v>
      </c>
      <c r="C33" s="97">
        <v>0.5</v>
      </c>
      <c r="D33" s="91">
        <v>36376</v>
      </c>
      <c r="E33" s="91">
        <v>4000</v>
      </c>
      <c r="F33" s="54">
        <f t="shared" si="0"/>
        <v>40376</v>
      </c>
    </row>
    <row r="34" spans="1:6" s="16" customFormat="1" ht="16.5" thickBot="1">
      <c r="A34" s="313" t="s">
        <v>20</v>
      </c>
      <c r="B34" s="314"/>
      <c r="C34" s="263">
        <f>SUM(C9:C33)</f>
        <v>22.3</v>
      </c>
      <c r="D34" s="91">
        <f>SUM(D9:D33)</f>
        <v>1599419</v>
      </c>
      <c r="E34" s="91">
        <f>SUM(E9:E33)</f>
        <v>168400</v>
      </c>
      <c r="F34" s="54">
        <f>SUM(F9:F33)</f>
        <v>1767819</v>
      </c>
    </row>
    <row r="35" spans="1:6" s="2" customFormat="1" ht="3.75" customHeight="1">
      <c r="A35" s="3"/>
      <c r="C35" s="44"/>
    </row>
    <row r="36" spans="1:6" s="30" customFormat="1" ht="15.75">
      <c r="A36" s="309" t="s">
        <v>32</v>
      </c>
      <c r="B36" s="309"/>
      <c r="C36" s="47"/>
      <c r="D36" s="47"/>
      <c r="E36" s="47"/>
      <c r="F36" s="47"/>
    </row>
    <row r="37" spans="1:6" s="30" customFormat="1" ht="15.75">
      <c r="A37" s="36"/>
      <c r="B37" s="251" t="s">
        <v>183</v>
      </c>
      <c r="C37" s="47"/>
    </row>
    <row r="38" spans="1:6" s="28" customFormat="1" ht="15.75">
      <c r="A38" s="93"/>
      <c r="B38" s="252"/>
      <c r="C38" s="36" t="s">
        <v>170</v>
      </c>
      <c r="D38" s="36"/>
      <c r="E38" s="250"/>
      <c r="F38" s="253" t="s">
        <v>23</v>
      </c>
    </row>
    <row r="39" spans="1:6" s="28" customFormat="1" ht="15.75">
      <c r="A39" s="93" t="s">
        <v>33</v>
      </c>
      <c r="B39" s="93"/>
      <c r="C39" s="254"/>
      <c r="D39" s="297" t="s">
        <v>252</v>
      </c>
      <c r="E39" s="297"/>
      <c r="F39" s="297"/>
    </row>
    <row r="40" spans="1:6" s="28" customFormat="1" ht="15.75">
      <c r="A40" s="93"/>
      <c r="B40" s="251" t="s">
        <v>183</v>
      </c>
      <c r="C40" s="254"/>
      <c r="D40" s="254"/>
      <c r="E40" s="254"/>
      <c r="F40" s="254"/>
    </row>
  </sheetData>
  <mergeCells count="9">
    <mergeCell ref="D39:F39"/>
    <mergeCell ref="A1:B1"/>
    <mergeCell ref="A5:F5"/>
    <mergeCell ref="A6:F6"/>
    <mergeCell ref="A2:C2"/>
    <mergeCell ref="E3:F3"/>
    <mergeCell ref="E4:F4"/>
    <mergeCell ref="A34:B34"/>
    <mergeCell ref="A36:B36"/>
  </mergeCells>
  <pageMargins left="0.5" right="0.25833333333333336" top="2.75E-2" bottom="4.1666666666666664E-2" header="0.3" footer="0.3"/>
  <pageSetup paperSize="9" scale="77" orientation="portrait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9" workbookViewId="0">
      <selection activeCell="D26" sqref="D26"/>
    </sheetView>
  </sheetViews>
  <sheetFormatPr defaultRowHeight="15.75"/>
  <cols>
    <col min="1" max="1" width="5.42578125" style="50" customWidth="1"/>
    <col min="2" max="2" width="28.85546875" style="50" customWidth="1"/>
    <col min="3" max="3" width="18.5703125" style="55" customWidth="1"/>
    <col min="4" max="4" width="20.7109375" style="50" customWidth="1"/>
    <col min="5" max="5" width="18.7109375" style="50" customWidth="1"/>
    <col min="6" max="6" width="20.5703125" style="50" customWidth="1"/>
    <col min="7" max="16384" width="9.140625" style="15"/>
  </cols>
  <sheetData>
    <row r="1" spans="1:8" s="12" customFormat="1" ht="16.5" customHeight="1">
      <c r="A1" s="307" t="s">
        <v>216</v>
      </c>
      <c r="B1" s="307"/>
      <c r="C1" s="307"/>
      <c r="D1" s="165" t="s">
        <v>200</v>
      </c>
      <c r="F1" s="150" t="s">
        <v>204</v>
      </c>
      <c r="G1" s="150"/>
      <c r="H1" s="150"/>
    </row>
    <row r="2" spans="1:8" s="153" customFormat="1" ht="18.75" customHeight="1">
      <c r="A2" s="163"/>
      <c r="B2" s="163"/>
      <c r="D2" s="209" t="s">
        <v>182</v>
      </c>
      <c r="E2" s="275" t="s">
        <v>223</v>
      </c>
      <c r="F2" s="275"/>
      <c r="G2" s="203"/>
      <c r="H2" s="89"/>
    </row>
    <row r="3" spans="1:8" s="153" customFormat="1" ht="20.25" customHeight="1">
      <c r="A3" s="141"/>
      <c r="B3" s="87"/>
      <c r="D3" s="273" t="s">
        <v>253</v>
      </c>
      <c r="E3" s="273"/>
      <c r="F3" s="273"/>
      <c r="G3" s="144"/>
      <c r="H3" s="144"/>
    </row>
    <row r="4" spans="1:8" s="87" customFormat="1" ht="9.75" customHeight="1">
      <c r="A4" s="141"/>
      <c r="B4" s="88"/>
      <c r="C4" s="86"/>
      <c r="D4" s="306"/>
      <c r="E4" s="306"/>
      <c r="F4" s="306"/>
      <c r="G4" s="306"/>
    </row>
    <row r="5" spans="1:8" s="16" customFormat="1" ht="18">
      <c r="A5" s="305" t="s">
        <v>0</v>
      </c>
      <c r="B5" s="305"/>
      <c r="C5" s="305"/>
      <c r="D5" s="305"/>
      <c r="E5" s="305"/>
      <c r="F5" s="305"/>
    </row>
    <row r="6" spans="1:8" s="16" customFormat="1">
      <c r="A6" s="333" t="s">
        <v>171</v>
      </c>
      <c r="B6" s="333"/>
      <c r="C6" s="333"/>
      <c r="D6" s="333"/>
      <c r="E6" s="333"/>
      <c r="F6" s="333"/>
    </row>
    <row r="7" spans="1:8" s="16" customFormat="1" ht="3.75" customHeight="1" thickBot="1">
      <c r="A7" s="83"/>
      <c r="B7" s="83"/>
      <c r="C7" s="85"/>
      <c r="D7" s="83"/>
      <c r="E7" s="83"/>
      <c r="F7" s="83"/>
    </row>
    <row r="8" spans="1:8" s="14" customFormat="1" ht="63.75" thickBot="1">
      <c r="A8" s="51" t="s">
        <v>1</v>
      </c>
      <c r="B8" s="51" t="s">
        <v>25</v>
      </c>
      <c r="C8" s="51" t="s">
        <v>26</v>
      </c>
      <c r="D8" s="51" t="s">
        <v>27</v>
      </c>
      <c r="E8" s="51" t="s">
        <v>28</v>
      </c>
      <c r="F8" s="51" t="s">
        <v>6</v>
      </c>
      <c r="H8" s="14" t="s">
        <v>212</v>
      </c>
    </row>
    <row r="9" spans="1:8" s="16" customFormat="1">
      <c r="A9" s="80">
        <v>1</v>
      </c>
      <c r="B9" s="54" t="s">
        <v>34</v>
      </c>
      <c r="C9" s="103">
        <v>1</v>
      </c>
      <c r="D9" s="54">
        <v>92000</v>
      </c>
      <c r="E9" s="54">
        <v>8000</v>
      </c>
      <c r="F9" s="54">
        <f>+E9+D9</f>
        <v>100000</v>
      </c>
    </row>
    <row r="10" spans="1:8" s="16" customFormat="1">
      <c r="A10" s="80">
        <v>2</v>
      </c>
      <c r="B10" s="54" t="s">
        <v>35</v>
      </c>
      <c r="C10" s="103">
        <v>1</v>
      </c>
      <c r="D10" s="54">
        <v>72752</v>
      </c>
      <c r="E10" s="54">
        <v>8000</v>
      </c>
      <c r="F10" s="54">
        <f>+E10+D10</f>
        <v>80752</v>
      </c>
    </row>
    <row r="11" spans="1:8" s="16" customFormat="1">
      <c r="A11" s="80">
        <v>3</v>
      </c>
      <c r="B11" s="91" t="s">
        <v>39</v>
      </c>
      <c r="C11" s="104">
        <v>1</v>
      </c>
      <c r="D11" s="91">
        <v>72752</v>
      </c>
      <c r="E11" s="91">
        <v>8000</v>
      </c>
      <c r="F11" s="54">
        <f t="shared" ref="F11:F27" si="0">+E11+D11</f>
        <v>80752</v>
      </c>
    </row>
    <row r="12" spans="1:8" s="16" customFormat="1">
      <c r="A12" s="80">
        <v>4</v>
      </c>
      <c r="B12" s="91" t="s">
        <v>56</v>
      </c>
      <c r="C12" s="104">
        <v>1</v>
      </c>
      <c r="D12" s="91">
        <v>75000</v>
      </c>
      <c r="E12" s="91">
        <v>8000</v>
      </c>
      <c r="F12" s="54">
        <f t="shared" si="0"/>
        <v>83000</v>
      </c>
    </row>
    <row r="13" spans="1:8" s="16" customFormat="1">
      <c r="A13" s="80">
        <v>5</v>
      </c>
      <c r="B13" s="91" t="s">
        <v>56</v>
      </c>
      <c r="C13" s="104">
        <v>1</v>
      </c>
      <c r="D13" s="91">
        <v>75000</v>
      </c>
      <c r="E13" s="91">
        <v>8000</v>
      </c>
      <c r="F13" s="54">
        <f t="shared" si="0"/>
        <v>83000</v>
      </c>
    </row>
    <row r="14" spans="1:8" s="16" customFormat="1">
      <c r="A14" s="80">
        <v>6</v>
      </c>
      <c r="B14" s="91" t="s">
        <v>56</v>
      </c>
      <c r="C14" s="104">
        <v>1</v>
      </c>
      <c r="D14" s="91">
        <v>75000</v>
      </c>
      <c r="E14" s="91">
        <v>8000</v>
      </c>
      <c r="F14" s="54">
        <f t="shared" si="0"/>
        <v>83000</v>
      </c>
    </row>
    <row r="15" spans="1:8" s="16" customFormat="1">
      <c r="A15" s="80">
        <v>7</v>
      </c>
      <c r="B15" s="91" t="s">
        <v>56</v>
      </c>
      <c r="C15" s="104">
        <v>1</v>
      </c>
      <c r="D15" s="91">
        <v>75000</v>
      </c>
      <c r="E15" s="91">
        <v>8000</v>
      </c>
      <c r="F15" s="54">
        <f t="shared" ref="F15:F19" si="1">+E15+D15</f>
        <v>83000</v>
      </c>
    </row>
    <row r="16" spans="1:8" s="16" customFormat="1">
      <c r="A16" s="80">
        <v>8</v>
      </c>
      <c r="B16" s="91" t="s">
        <v>211</v>
      </c>
      <c r="C16" s="104">
        <v>1</v>
      </c>
      <c r="D16" s="91">
        <v>75000</v>
      </c>
      <c r="E16" s="91">
        <v>8000</v>
      </c>
      <c r="F16" s="54">
        <f t="shared" si="1"/>
        <v>83000</v>
      </c>
    </row>
    <row r="17" spans="1:10" s="16" customFormat="1">
      <c r="A17" s="80">
        <v>9</v>
      </c>
      <c r="B17" s="91" t="s">
        <v>57</v>
      </c>
      <c r="C17" s="104">
        <v>1</v>
      </c>
      <c r="D17" s="91">
        <v>75000</v>
      </c>
      <c r="E17" s="91">
        <v>8000</v>
      </c>
      <c r="F17" s="54">
        <f t="shared" si="1"/>
        <v>83000</v>
      </c>
    </row>
    <row r="18" spans="1:10" s="16" customFormat="1">
      <c r="A18" s="80">
        <v>10</v>
      </c>
      <c r="B18" s="91" t="s">
        <v>57</v>
      </c>
      <c r="C18" s="104">
        <v>1</v>
      </c>
      <c r="D18" s="91">
        <v>75000</v>
      </c>
      <c r="E18" s="91">
        <v>8000</v>
      </c>
      <c r="F18" s="54">
        <f t="shared" si="1"/>
        <v>83000</v>
      </c>
    </row>
    <row r="19" spans="1:10" s="16" customFormat="1">
      <c r="A19" s="80">
        <v>11</v>
      </c>
      <c r="B19" s="91" t="s">
        <v>57</v>
      </c>
      <c r="C19" s="104">
        <v>1</v>
      </c>
      <c r="D19" s="91">
        <v>75000</v>
      </c>
      <c r="E19" s="91">
        <v>8000</v>
      </c>
      <c r="F19" s="54">
        <f t="shared" si="1"/>
        <v>83000</v>
      </c>
    </row>
    <row r="20" spans="1:10" s="16" customFormat="1">
      <c r="A20" s="80">
        <v>12</v>
      </c>
      <c r="B20" s="91" t="s">
        <v>58</v>
      </c>
      <c r="C20" s="104">
        <v>1</v>
      </c>
      <c r="D20" s="91">
        <v>75000</v>
      </c>
      <c r="E20" s="91">
        <v>8000</v>
      </c>
      <c r="F20" s="54">
        <f t="shared" si="0"/>
        <v>83000</v>
      </c>
    </row>
    <row r="21" spans="1:10" s="16" customFormat="1">
      <c r="A21" s="80">
        <v>13</v>
      </c>
      <c r="B21" s="91" t="s">
        <v>53</v>
      </c>
      <c r="C21" s="104">
        <v>1</v>
      </c>
      <c r="D21" s="91">
        <v>75000</v>
      </c>
      <c r="E21" s="91">
        <v>8000</v>
      </c>
      <c r="F21" s="54">
        <f t="shared" ref="F21:F23" si="2">+E21+D21</f>
        <v>83000</v>
      </c>
      <c r="J21" s="16" t="s">
        <v>212</v>
      </c>
    </row>
    <row r="22" spans="1:10" s="16" customFormat="1">
      <c r="A22" s="80">
        <v>14</v>
      </c>
      <c r="B22" s="91" t="s">
        <v>59</v>
      </c>
      <c r="C22" s="104">
        <v>1</v>
      </c>
      <c r="D22" s="91">
        <v>75000</v>
      </c>
      <c r="E22" s="91">
        <v>8000</v>
      </c>
      <c r="F22" s="54">
        <f t="shared" si="2"/>
        <v>83000</v>
      </c>
    </row>
    <row r="23" spans="1:10" s="16" customFormat="1">
      <c r="A23" s="80">
        <v>15</v>
      </c>
      <c r="B23" s="91" t="s">
        <v>60</v>
      </c>
      <c r="C23" s="104">
        <v>1</v>
      </c>
      <c r="D23" s="91">
        <v>75000</v>
      </c>
      <c r="E23" s="91">
        <v>8000</v>
      </c>
      <c r="F23" s="54">
        <f t="shared" si="2"/>
        <v>83000</v>
      </c>
    </row>
    <row r="24" spans="1:10" s="16" customFormat="1">
      <c r="A24" s="80">
        <v>16</v>
      </c>
      <c r="B24" s="91" t="s">
        <v>203</v>
      </c>
      <c r="C24" s="97">
        <v>1</v>
      </c>
      <c r="D24" s="91">
        <v>75000</v>
      </c>
      <c r="E24" s="91">
        <v>8000</v>
      </c>
      <c r="F24" s="91">
        <f t="shared" si="0"/>
        <v>83000</v>
      </c>
    </row>
    <row r="25" spans="1:10" s="16" customFormat="1">
      <c r="A25" s="80">
        <v>17</v>
      </c>
      <c r="B25" s="91" t="s">
        <v>61</v>
      </c>
      <c r="C25" s="97">
        <v>1</v>
      </c>
      <c r="D25" s="91">
        <v>72752</v>
      </c>
      <c r="E25" s="91">
        <v>8000</v>
      </c>
      <c r="F25" s="91">
        <f t="shared" si="0"/>
        <v>80752</v>
      </c>
    </row>
    <row r="26" spans="1:10" s="16" customFormat="1">
      <c r="A26" s="80">
        <v>18</v>
      </c>
      <c r="B26" s="91" t="s">
        <v>31</v>
      </c>
      <c r="C26" s="97">
        <v>0.5</v>
      </c>
      <c r="D26" s="91">
        <v>36376</v>
      </c>
      <c r="E26" s="91">
        <v>4000</v>
      </c>
      <c r="F26" s="91">
        <f t="shared" si="0"/>
        <v>40376</v>
      </c>
    </row>
    <row r="27" spans="1:10" s="16" customFormat="1">
      <c r="A27" s="80">
        <v>19</v>
      </c>
      <c r="B27" s="91" t="s">
        <v>62</v>
      </c>
      <c r="C27" s="97">
        <v>0.5</v>
      </c>
      <c r="D27" s="91">
        <v>37500</v>
      </c>
      <c r="E27" s="91">
        <v>4000</v>
      </c>
      <c r="F27" s="91">
        <f t="shared" si="0"/>
        <v>41500</v>
      </c>
    </row>
    <row r="28" spans="1:10" s="16" customFormat="1">
      <c r="A28" s="336" t="s">
        <v>20</v>
      </c>
      <c r="B28" s="336"/>
      <c r="C28" s="46">
        <f>SUM(C9:C27)</f>
        <v>18</v>
      </c>
      <c r="D28" s="17">
        <f>SUM(D9:D27)</f>
        <v>1359132</v>
      </c>
      <c r="E28" s="18">
        <f>SUM(E9:E27)</f>
        <v>144000</v>
      </c>
      <c r="F28" s="18">
        <f>SUM(F9:F27)</f>
        <v>1503132</v>
      </c>
    </row>
    <row r="29" spans="1:10" s="30" customFormat="1" ht="9" customHeight="1">
      <c r="C29" s="47"/>
      <c r="E29" s="38"/>
      <c r="F29" s="39"/>
    </row>
    <row r="30" spans="1:10" s="30" customFormat="1" ht="15" customHeight="1">
      <c r="A30" s="309" t="s">
        <v>32</v>
      </c>
      <c r="B30" s="309"/>
      <c r="D30" s="47"/>
      <c r="E30" s="47"/>
      <c r="F30" s="47"/>
    </row>
    <row r="31" spans="1:10" s="30" customFormat="1">
      <c r="A31" s="48"/>
      <c r="B31" s="175" t="s">
        <v>184</v>
      </c>
    </row>
    <row r="32" spans="1:10" s="28" customFormat="1">
      <c r="A32" s="45"/>
      <c r="B32" s="45"/>
      <c r="C32" s="40" t="s">
        <v>172</v>
      </c>
      <c r="D32" s="41"/>
      <c r="E32" s="334" t="s">
        <v>161</v>
      </c>
      <c r="F32" s="334"/>
    </row>
    <row r="33" spans="1:6" s="28" customFormat="1">
      <c r="A33" s="93" t="s">
        <v>33</v>
      </c>
      <c r="B33" s="93"/>
      <c r="C33" s="335" t="s">
        <v>213</v>
      </c>
      <c r="D33" s="335"/>
      <c r="E33" s="335"/>
      <c r="F33" s="335"/>
    </row>
    <row r="34" spans="1:6" s="28" customFormat="1" ht="17.25" customHeight="1">
      <c r="A34" s="27"/>
      <c r="B34" s="175" t="s">
        <v>185</v>
      </c>
      <c r="D34" s="90"/>
      <c r="E34" s="90"/>
      <c r="F34" s="90"/>
    </row>
  </sheetData>
  <mergeCells count="10">
    <mergeCell ref="A1:C1"/>
    <mergeCell ref="E32:F32"/>
    <mergeCell ref="E2:F2"/>
    <mergeCell ref="D3:F3"/>
    <mergeCell ref="C33:F33"/>
    <mergeCell ref="A28:B28"/>
    <mergeCell ref="A6:F6"/>
    <mergeCell ref="A5:F5"/>
    <mergeCell ref="D4:G4"/>
    <mergeCell ref="A30:B30"/>
  </mergeCells>
  <pageMargins left="0.2" right="0.2" top="0.2084375" bottom="0.2265625" header="0.2" footer="0.3"/>
  <pageSetup paperSize="9" scale="87" orientation="portrait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>
      <selection activeCell="K8" sqref="K8"/>
    </sheetView>
  </sheetViews>
  <sheetFormatPr defaultRowHeight="15.75"/>
  <cols>
    <col min="1" max="1" width="6.28515625" style="15" customWidth="1"/>
    <col min="2" max="2" width="42.7109375" style="15" customWidth="1"/>
    <col min="3" max="3" width="19.7109375" style="15" customWidth="1"/>
    <col min="4" max="4" width="33.7109375" style="15" customWidth="1"/>
    <col min="5" max="5" width="9.140625" style="15"/>
    <col min="6" max="6" width="7.28515625" style="15" customWidth="1"/>
    <col min="7" max="16384" width="9.140625" style="15"/>
  </cols>
  <sheetData>
    <row r="1" spans="1:7" s="12" customFormat="1" ht="16.5" customHeight="1">
      <c r="A1" s="205" t="s">
        <v>216</v>
      </c>
      <c r="B1" s="205"/>
      <c r="C1" s="231" t="s">
        <v>200</v>
      </c>
      <c r="D1" s="233" t="s">
        <v>235</v>
      </c>
      <c r="E1" s="338"/>
      <c r="F1" s="338"/>
      <c r="G1" s="150"/>
    </row>
    <row r="2" spans="1:7" s="153" customFormat="1" ht="18.75" customHeight="1">
      <c r="A2" s="163"/>
      <c r="B2" s="163"/>
      <c r="C2" s="206" t="s">
        <v>182</v>
      </c>
      <c r="D2" s="163" t="s">
        <v>236</v>
      </c>
      <c r="E2" s="337"/>
      <c r="F2" s="337"/>
      <c r="G2" s="89"/>
    </row>
    <row r="3" spans="1:7" s="153" customFormat="1" ht="20.25" customHeight="1">
      <c r="A3" s="141"/>
      <c r="B3" s="87"/>
      <c r="D3" s="235" t="s">
        <v>253</v>
      </c>
      <c r="E3" s="144"/>
      <c r="F3" s="144"/>
      <c r="G3" s="144"/>
    </row>
    <row r="4" spans="1:7" s="87" customFormat="1" ht="24" customHeight="1">
      <c r="A4" s="141"/>
      <c r="B4" s="234"/>
      <c r="C4" s="86"/>
      <c r="D4" s="144"/>
      <c r="E4" s="144"/>
    </row>
    <row r="5" spans="1:7" s="16" customFormat="1" ht="18">
      <c r="A5" s="305" t="s">
        <v>0</v>
      </c>
      <c r="B5" s="305"/>
      <c r="C5" s="305"/>
      <c r="D5" s="305"/>
    </row>
    <row r="6" spans="1:7" s="16" customFormat="1">
      <c r="A6" s="339" t="s">
        <v>63</v>
      </c>
      <c r="B6" s="339"/>
      <c r="C6" s="339"/>
      <c r="D6" s="339"/>
      <c r="E6" s="36"/>
    </row>
    <row r="7" spans="1:7" s="16" customFormat="1" ht="16.5" thickBot="1"/>
    <row r="8" spans="1:7" s="14" customFormat="1" ht="68.25" customHeight="1">
      <c r="A8" s="59" t="s">
        <v>1</v>
      </c>
      <c r="B8" s="59" t="s">
        <v>237</v>
      </c>
      <c r="C8" s="59" t="s">
        <v>26</v>
      </c>
      <c r="D8" s="59" t="s">
        <v>238</v>
      </c>
    </row>
    <row r="9" spans="1:7" s="237" customFormat="1" ht="14.25" customHeight="1">
      <c r="A9" s="236">
        <v>1</v>
      </c>
      <c r="B9" s="236">
        <v>2</v>
      </c>
      <c r="C9" s="236">
        <v>3</v>
      </c>
      <c r="D9" s="236">
        <v>4</v>
      </c>
    </row>
    <row r="10" spans="1:7" s="16" customFormat="1" ht="18.75" customHeight="1">
      <c r="A10" s="97">
        <v>1</v>
      </c>
      <c r="B10" s="91" t="s">
        <v>64</v>
      </c>
      <c r="C10" s="97">
        <v>1</v>
      </c>
      <c r="D10" s="97">
        <v>92000</v>
      </c>
    </row>
    <row r="11" spans="1:7" s="16" customFormat="1" ht="18.75" customHeight="1">
      <c r="A11" s="97">
        <v>2</v>
      </c>
      <c r="B11" s="107" t="s">
        <v>10</v>
      </c>
      <c r="C11" s="111">
        <v>0.5</v>
      </c>
      <c r="D11" s="97">
        <v>72752</v>
      </c>
    </row>
    <row r="12" spans="1:7" s="16" customFormat="1" ht="18.75" customHeight="1">
      <c r="A12" s="97">
        <v>3</v>
      </c>
      <c r="B12" s="107" t="s">
        <v>65</v>
      </c>
      <c r="C12" s="111">
        <v>1</v>
      </c>
      <c r="D12" s="97">
        <v>72752</v>
      </c>
    </row>
    <row r="13" spans="1:7" s="16" customFormat="1" ht="18.75" customHeight="1">
      <c r="A13" s="97">
        <v>4</v>
      </c>
      <c r="B13" s="107" t="s">
        <v>66</v>
      </c>
      <c r="C13" s="111">
        <v>1</v>
      </c>
      <c r="D13" s="97">
        <v>72752</v>
      </c>
      <c r="E13" s="238"/>
    </row>
    <row r="14" spans="1:7" s="16" customFormat="1" ht="18.75" customHeight="1">
      <c r="A14" s="97">
        <v>5</v>
      </c>
      <c r="B14" s="107" t="s">
        <v>68</v>
      </c>
      <c r="C14" s="97">
        <v>1</v>
      </c>
      <c r="D14" s="97">
        <v>72752</v>
      </c>
    </row>
    <row r="15" spans="1:7" s="16" customFormat="1" ht="18.75" customHeight="1">
      <c r="A15" s="97">
        <v>6</v>
      </c>
      <c r="B15" s="107" t="s">
        <v>239</v>
      </c>
      <c r="C15" s="111">
        <v>1</v>
      </c>
      <c r="D15" s="97">
        <v>72752</v>
      </c>
    </row>
    <row r="16" spans="1:7" s="16" customFormat="1" ht="18.75" customHeight="1">
      <c r="A16" s="97">
        <v>7</v>
      </c>
      <c r="B16" s="91" t="s">
        <v>67</v>
      </c>
      <c r="C16" s="111">
        <v>1</v>
      </c>
      <c r="D16" s="97">
        <v>72752</v>
      </c>
    </row>
    <row r="17" spans="1:4" s="16" customFormat="1" ht="15.75" customHeight="1">
      <c r="A17" s="97">
        <v>8</v>
      </c>
      <c r="B17" s="107" t="s">
        <v>18</v>
      </c>
      <c r="C17" s="111">
        <v>0.5</v>
      </c>
      <c r="D17" s="97">
        <v>72752</v>
      </c>
    </row>
    <row r="18" spans="1:4" s="16" customFormat="1" ht="15.75" customHeight="1">
      <c r="A18" s="97">
        <v>9</v>
      </c>
      <c r="B18" s="107" t="s">
        <v>181</v>
      </c>
      <c r="C18" s="111">
        <v>0.5</v>
      </c>
      <c r="D18" s="97">
        <v>72752</v>
      </c>
    </row>
    <row r="19" spans="1:4" s="16" customFormat="1" ht="15.75" customHeight="1">
      <c r="A19" s="97">
        <v>10</v>
      </c>
      <c r="B19" s="107" t="s">
        <v>19</v>
      </c>
      <c r="C19" s="111">
        <v>2</v>
      </c>
      <c r="D19" s="97">
        <v>72752</v>
      </c>
    </row>
    <row r="20" spans="1:4" s="16" customFormat="1" ht="15.75" customHeight="1">
      <c r="A20" s="97">
        <v>11</v>
      </c>
      <c r="B20" s="113" t="s">
        <v>70</v>
      </c>
      <c r="C20" s="111">
        <v>1.5</v>
      </c>
      <c r="D20" s="97">
        <v>72752</v>
      </c>
    </row>
    <row r="21" spans="1:4" s="16" customFormat="1" ht="15.75" customHeight="1">
      <c r="A21" s="97">
        <v>12</v>
      </c>
      <c r="B21" s="107" t="s">
        <v>69</v>
      </c>
      <c r="C21" s="111">
        <v>25.7</v>
      </c>
      <c r="D21" s="114">
        <v>72000</v>
      </c>
    </row>
    <row r="22" spans="1:4" s="16" customFormat="1" ht="15.75" customHeight="1">
      <c r="A22" s="97"/>
      <c r="B22" s="19" t="s">
        <v>20</v>
      </c>
      <c r="C22" s="239">
        <f>SUM(C10:C21)</f>
        <v>36.700000000000003</v>
      </c>
      <c r="D22" s="240"/>
    </row>
    <row r="23" spans="1:4" s="16" customFormat="1" ht="15.75" customHeight="1">
      <c r="A23" s="230"/>
      <c r="B23" s="241"/>
    </row>
    <row r="24" spans="1:4" s="30" customFormat="1" ht="15.75" customHeight="1">
      <c r="A24" s="34"/>
      <c r="B24" s="230"/>
      <c r="C24" s="230"/>
      <c r="D24" s="47"/>
    </row>
    <row r="25" spans="1:4" s="30" customFormat="1" ht="15.75" customHeight="1">
      <c r="A25" s="36" t="s">
        <v>240</v>
      </c>
      <c r="B25" s="33"/>
      <c r="C25" s="30" t="s">
        <v>23</v>
      </c>
    </row>
    <row r="26" spans="1:4" s="28" customFormat="1" ht="15.75" customHeight="1">
      <c r="A26" s="232"/>
      <c r="B26" s="229" t="s">
        <v>241</v>
      </c>
    </row>
    <row r="27" spans="1:4" s="28" customFormat="1" ht="15.75" customHeight="1">
      <c r="A27" s="330"/>
      <c r="B27" s="330"/>
      <c r="C27" s="32"/>
      <c r="D27" s="232"/>
    </row>
    <row r="28" spans="1:4" s="28" customFormat="1" ht="15.75" customHeight="1">
      <c r="A28" s="32"/>
      <c r="B28" s="230"/>
      <c r="C28" s="230"/>
      <c r="D28" s="232"/>
    </row>
    <row r="29" spans="1:4" ht="15.75" customHeight="1"/>
    <row r="30" spans="1:4" ht="15.75" customHeight="1"/>
    <row r="31" spans="1:4" ht="15.75" customHeight="1"/>
    <row r="32" spans="1: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3.5" customHeight="1"/>
    <row r="48" ht="13.5" customHeight="1"/>
    <row r="49" ht="13.5" customHeight="1"/>
    <row r="50" ht="15.75" customHeight="1"/>
    <row r="51" ht="15.75" customHeight="1"/>
    <row r="52" ht="15.75" customHeight="1"/>
  </sheetData>
  <mergeCells count="5">
    <mergeCell ref="E2:F2"/>
    <mergeCell ref="E1:F1"/>
    <mergeCell ref="A5:D5"/>
    <mergeCell ref="A6:D6"/>
    <mergeCell ref="A27:B27"/>
  </mergeCells>
  <pageMargins left="0.35416666666666669" right="0.22916666666666666" top="0.10770833333333334" bottom="0.21" header="0.2" footer="0.21"/>
  <pageSetup paperSize="9" scale="94" orientation="portrait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A25" workbookViewId="0">
      <selection activeCell="E4" sqref="E4:F4"/>
    </sheetView>
  </sheetViews>
  <sheetFormatPr defaultRowHeight="15.75"/>
  <cols>
    <col min="1" max="1" width="10.28515625" style="15" customWidth="1"/>
    <col min="2" max="2" width="32.5703125" style="15" customWidth="1"/>
    <col min="3" max="3" width="16.140625" style="15" customWidth="1"/>
    <col min="4" max="4" width="21" style="15" customWidth="1"/>
    <col min="5" max="5" width="17.28515625" style="15" customWidth="1"/>
    <col min="6" max="6" width="21.140625" style="15" customWidth="1"/>
    <col min="7" max="254" width="9.140625" style="15"/>
    <col min="255" max="255" width="9.28515625" style="15" customWidth="1"/>
    <col min="256" max="256" width="36.7109375" style="15" customWidth="1"/>
    <col min="257" max="257" width="38.28515625" style="15" customWidth="1"/>
    <col min="258" max="258" width="14.42578125" style="15" customWidth="1"/>
    <col min="259" max="259" width="21.5703125" style="15" customWidth="1"/>
    <col min="260" max="260" width="17.7109375" style="15" customWidth="1"/>
    <col min="261" max="261" width="15.42578125" style="15" customWidth="1"/>
    <col min="262" max="262" width="10.85546875" style="15" customWidth="1"/>
    <col min="263" max="510" width="9.140625" style="15"/>
    <col min="511" max="511" width="9.28515625" style="15" customWidth="1"/>
    <col min="512" max="512" width="36.7109375" style="15" customWidth="1"/>
    <col min="513" max="513" width="38.28515625" style="15" customWidth="1"/>
    <col min="514" max="514" width="14.42578125" style="15" customWidth="1"/>
    <col min="515" max="515" width="21.5703125" style="15" customWidth="1"/>
    <col min="516" max="516" width="17.7109375" style="15" customWidth="1"/>
    <col min="517" max="517" width="15.42578125" style="15" customWidth="1"/>
    <col min="518" max="518" width="10.85546875" style="15" customWidth="1"/>
    <col min="519" max="766" width="9.140625" style="15"/>
    <col min="767" max="767" width="9.28515625" style="15" customWidth="1"/>
    <col min="768" max="768" width="36.7109375" style="15" customWidth="1"/>
    <col min="769" max="769" width="38.28515625" style="15" customWidth="1"/>
    <col min="770" max="770" width="14.42578125" style="15" customWidth="1"/>
    <col min="771" max="771" width="21.5703125" style="15" customWidth="1"/>
    <col min="772" max="772" width="17.7109375" style="15" customWidth="1"/>
    <col min="773" max="773" width="15.42578125" style="15" customWidth="1"/>
    <col min="774" max="774" width="10.85546875" style="15" customWidth="1"/>
    <col min="775" max="1022" width="9.140625" style="15"/>
    <col min="1023" max="1023" width="9.28515625" style="15" customWidth="1"/>
    <col min="1024" max="1024" width="36.7109375" style="15" customWidth="1"/>
    <col min="1025" max="1025" width="38.28515625" style="15" customWidth="1"/>
    <col min="1026" max="1026" width="14.42578125" style="15" customWidth="1"/>
    <col min="1027" max="1027" width="21.5703125" style="15" customWidth="1"/>
    <col min="1028" max="1028" width="17.7109375" style="15" customWidth="1"/>
    <col min="1029" max="1029" width="15.42578125" style="15" customWidth="1"/>
    <col min="1030" max="1030" width="10.85546875" style="15" customWidth="1"/>
    <col min="1031" max="1278" width="9.140625" style="15"/>
    <col min="1279" max="1279" width="9.28515625" style="15" customWidth="1"/>
    <col min="1280" max="1280" width="36.7109375" style="15" customWidth="1"/>
    <col min="1281" max="1281" width="38.28515625" style="15" customWidth="1"/>
    <col min="1282" max="1282" width="14.42578125" style="15" customWidth="1"/>
    <col min="1283" max="1283" width="21.5703125" style="15" customWidth="1"/>
    <col min="1284" max="1284" width="17.7109375" style="15" customWidth="1"/>
    <col min="1285" max="1285" width="15.42578125" style="15" customWidth="1"/>
    <col min="1286" max="1286" width="10.85546875" style="15" customWidth="1"/>
    <col min="1287" max="1534" width="9.140625" style="15"/>
    <col min="1535" max="1535" width="9.28515625" style="15" customWidth="1"/>
    <col min="1536" max="1536" width="36.7109375" style="15" customWidth="1"/>
    <col min="1537" max="1537" width="38.28515625" style="15" customWidth="1"/>
    <col min="1538" max="1538" width="14.42578125" style="15" customWidth="1"/>
    <col min="1539" max="1539" width="21.5703125" style="15" customWidth="1"/>
    <col min="1540" max="1540" width="17.7109375" style="15" customWidth="1"/>
    <col min="1541" max="1541" width="15.42578125" style="15" customWidth="1"/>
    <col min="1542" max="1542" width="10.85546875" style="15" customWidth="1"/>
    <col min="1543" max="1790" width="9.140625" style="15"/>
    <col min="1791" max="1791" width="9.28515625" style="15" customWidth="1"/>
    <col min="1792" max="1792" width="36.7109375" style="15" customWidth="1"/>
    <col min="1793" max="1793" width="38.28515625" style="15" customWidth="1"/>
    <col min="1794" max="1794" width="14.42578125" style="15" customWidth="1"/>
    <col min="1795" max="1795" width="21.5703125" style="15" customWidth="1"/>
    <col min="1796" max="1796" width="17.7109375" style="15" customWidth="1"/>
    <col min="1797" max="1797" width="15.42578125" style="15" customWidth="1"/>
    <col min="1798" max="1798" width="10.85546875" style="15" customWidth="1"/>
    <col min="1799" max="2046" width="9.140625" style="15"/>
    <col min="2047" max="2047" width="9.28515625" style="15" customWidth="1"/>
    <col min="2048" max="2048" width="36.7109375" style="15" customWidth="1"/>
    <col min="2049" max="2049" width="38.28515625" style="15" customWidth="1"/>
    <col min="2050" max="2050" width="14.42578125" style="15" customWidth="1"/>
    <col min="2051" max="2051" width="21.5703125" style="15" customWidth="1"/>
    <col min="2052" max="2052" width="17.7109375" style="15" customWidth="1"/>
    <col min="2053" max="2053" width="15.42578125" style="15" customWidth="1"/>
    <col min="2054" max="2054" width="10.85546875" style="15" customWidth="1"/>
    <col min="2055" max="2302" width="9.140625" style="15"/>
    <col min="2303" max="2303" width="9.28515625" style="15" customWidth="1"/>
    <col min="2304" max="2304" width="36.7109375" style="15" customWidth="1"/>
    <col min="2305" max="2305" width="38.28515625" style="15" customWidth="1"/>
    <col min="2306" max="2306" width="14.42578125" style="15" customWidth="1"/>
    <col min="2307" max="2307" width="21.5703125" style="15" customWidth="1"/>
    <col min="2308" max="2308" width="17.7109375" style="15" customWidth="1"/>
    <col min="2309" max="2309" width="15.42578125" style="15" customWidth="1"/>
    <col min="2310" max="2310" width="10.85546875" style="15" customWidth="1"/>
    <col min="2311" max="2558" width="9.140625" style="15"/>
    <col min="2559" max="2559" width="9.28515625" style="15" customWidth="1"/>
    <col min="2560" max="2560" width="36.7109375" style="15" customWidth="1"/>
    <col min="2561" max="2561" width="38.28515625" style="15" customWidth="1"/>
    <col min="2562" max="2562" width="14.42578125" style="15" customWidth="1"/>
    <col min="2563" max="2563" width="21.5703125" style="15" customWidth="1"/>
    <col min="2564" max="2564" width="17.7109375" style="15" customWidth="1"/>
    <col min="2565" max="2565" width="15.42578125" style="15" customWidth="1"/>
    <col min="2566" max="2566" width="10.85546875" style="15" customWidth="1"/>
    <col min="2567" max="2814" width="9.140625" style="15"/>
    <col min="2815" max="2815" width="9.28515625" style="15" customWidth="1"/>
    <col min="2816" max="2816" width="36.7109375" style="15" customWidth="1"/>
    <col min="2817" max="2817" width="38.28515625" style="15" customWidth="1"/>
    <col min="2818" max="2818" width="14.42578125" style="15" customWidth="1"/>
    <col min="2819" max="2819" width="21.5703125" style="15" customWidth="1"/>
    <col min="2820" max="2820" width="17.7109375" style="15" customWidth="1"/>
    <col min="2821" max="2821" width="15.42578125" style="15" customWidth="1"/>
    <col min="2822" max="2822" width="10.85546875" style="15" customWidth="1"/>
    <col min="2823" max="3070" width="9.140625" style="15"/>
    <col min="3071" max="3071" width="9.28515625" style="15" customWidth="1"/>
    <col min="3072" max="3072" width="36.7109375" style="15" customWidth="1"/>
    <col min="3073" max="3073" width="38.28515625" style="15" customWidth="1"/>
    <col min="3074" max="3074" width="14.42578125" style="15" customWidth="1"/>
    <col min="3075" max="3075" width="21.5703125" style="15" customWidth="1"/>
    <col min="3076" max="3076" width="17.7109375" style="15" customWidth="1"/>
    <col min="3077" max="3077" width="15.42578125" style="15" customWidth="1"/>
    <col min="3078" max="3078" width="10.85546875" style="15" customWidth="1"/>
    <col min="3079" max="3326" width="9.140625" style="15"/>
    <col min="3327" max="3327" width="9.28515625" style="15" customWidth="1"/>
    <col min="3328" max="3328" width="36.7109375" style="15" customWidth="1"/>
    <col min="3329" max="3329" width="38.28515625" style="15" customWidth="1"/>
    <col min="3330" max="3330" width="14.42578125" style="15" customWidth="1"/>
    <col min="3331" max="3331" width="21.5703125" style="15" customWidth="1"/>
    <col min="3332" max="3332" width="17.7109375" style="15" customWidth="1"/>
    <col min="3333" max="3333" width="15.42578125" style="15" customWidth="1"/>
    <col min="3334" max="3334" width="10.85546875" style="15" customWidth="1"/>
    <col min="3335" max="3582" width="9.140625" style="15"/>
    <col min="3583" max="3583" width="9.28515625" style="15" customWidth="1"/>
    <col min="3584" max="3584" width="36.7109375" style="15" customWidth="1"/>
    <col min="3585" max="3585" width="38.28515625" style="15" customWidth="1"/>
    <col min="3586" max="3586" width="14.42578125" style="15" customWidth="1"/>
    <col min="3587" max="3587" width="21.5703125" style="15" customWidth="1"/>
    <col min="3588" max="3588" width="17.7109375" style="15" customWidth="1"/>
    <col min="3589" max="3589" width="15.42578125" style="15" customWidth="1"/>
    <col min="3590" max="3590" width="10.85546875" style="15" customWidth="1"/>
    <col min="3591" max="3838" width="9.140625" style="15"/>
    <col min="3839" max="3839" width="9.28515625" style="15" customWidth="1"/>
    <col min="3840" max="3840" width="36.7109375" style="15" customWidth="1"/>
    <col min="3841" max="3841" width="38.28515625" style="15" customWidth="1"/>
    <col min="3842" max="3842" width="14.42578125" style="15" customWidth="1"/>
    <col min="3843" max="3843" width="21.5703125" style="15" customWidth="1"/>
    <col min="3844" max="3844" width="17.7109375" style="15" customWidth="1"/>
    <col min="3845" max="3845" width="15.42578125" style="15" customWidth="1"/>
    <col min="3846" max="3846" width="10.85546875" style="15" customWidth="1"/>
    <col min="3847" max="4094" width="9.140625" style="15"/>
    <col min="4095" max="4095" width="9.28515625" style="15" customWidth="1"/>
    <col min="4096" max="4096" width="36.7109375" style="15" customWidth="1"/>
    <col min="4097" max="4097" width="38.28515625" style="15" customWidth="1"/>
    <col min="4098" max="4098" width="14.42578125" style="15" customWidth="1"/>
    <col min="4099" max="4099" width="21.5703125" style="15" customWidth="1"/>
    <col min="4100" max="4100" width="17.7109375" style="15" customWidth="1"/>
    <col min="4101" max="4101" width="15.42578125" style="15" customWidth="1"/>
    <col min="4102" max="4102" width="10.85546875" style="15" customWidth="1"/>
    <col min="4103" max="4350" width="9.140625" style="15"/>
    <col min="4351" max="4351" width="9.28515625" style="15" customWidth="1"/>
    <col min="4352" max="4352" width="36.7109375" style="15" customWidth="1"/>
    <col min="4353" max="4353" width="38.28515625" style="15" customWidth="1"/>
    <col min="4354" max="4354" width="14.42578125" style="15" customWidth="1"/>
    <col min="4355" max="4355" width="21.5703125" style="15" customWidth="1"/>
    <col min="4356" max="4356" width="17.7109375" style="15" customWidth="1"/>
    <col min="4357" max="4357" width="15.42578125" style="15" customWidth="1"/>
    <col min="4358" max="4358" width="10.85546875" style="15" customWidth="1"/>
    <col min="4359" max="4606" width="9.140625" style="15"/>
    <col min="4607" max="4607" width="9.28515625" style="15" customWidth="1"/>
    <col min="4608" max="4608" width="36.7109375" style="15" customWidth="1"/>
    <col min="4609" max="4609" width="38.28515625" style="15" customWidth="1"/>
    <col min="4610" max="4610" width="14.42578125" style="15" customWidth="1"/>
    <col min="4611" max="4611" width="21.5703125" style="15" customWidth="1"/>
    <col min="4612" max="4612" width="17.7109375" style="15" customWidth="1"/>
    <col min="4613" max="4613" width="15.42578125" style="15" customWidth="1"/>
    <col min="4614" max="4614" width="10.85546875" style="15" customWidth="1"/>
    <col min="4615" max="4862" width="9.140625" style="15"/>
    <col min="4863" max="4863" width="9.28515625" style="15" customWidth="1"/>
    <col min="4864" max="4864" width="36.7109375" style="15" customWidth="1"/>
    <col min="4865" max="4865" width="38.28515625" style="15" customWidth="1"/>
    <col min="4866" max="4866" width="14.42578125" style="15" customWidth="1"/>
    <col min="4867" max="4867" width="21.5703125" style="15" customWidth="1"/>
    <col min="4868" max="4868" width="17.7109375" style="15" customWidth="1"/>
    <col min="4869" max="4869" width="15.42578125" style="15" customWidth="1"/>
    <col min="4870" max="4870" width="10.85546875" style="15" customWidth="1"/>
    <col min="4871" max="5118" width="9.140625" style="15"/>
    <col min="5119" max="5119" width="9.28515625" style="15" customWidth="1"/>
    <col min="5120" max="5120" width="36.7109375" style="15" customWidth="1"/>
    <col min="5121" max="5121" width="38.28515625" style="15" customWidth="1"/>
    <col min="5122" max="5122" width="14.42578125" style="15" customWidth="1"/>
    <col min="5123" max="5123" width="21.5703125" style="15" customWidth="1"/>
    <col min="5124" max="5124" width="17.7109375" style="15" customWidth="1"/>
    <col min="5125" max="5125" width="15.42578125" style="15" customWidth="1"/>
    <col min="5126" max="5126" width="10.85546875" style="15" customWidth="1"/>
    <col min="5127" max="5374" width="9.140625" style="15"/>
    <col min="5375" max="5375" width="9.28515625" style="15" customWidth="1"/>
    <col min="5376" max="5376" width="36.7109375" style="15" customWidth="1"/>
    <col min="5377" max="5377" width="38.28515625" style="15" customWidth="1"/>
    <col min="5378" max="5378" width="14.42578125" style="15" customWidth="1"/>
    <col min="5379" max="5379" width="21.5703125" style="15" customWidth="1"/>
    <col min="5380" max="5380" width="17.7109375" style="15" customWidth="1"/>
    <col min="5381" max="5381" width="15.42578125" style="15" customWidth="1"/>
    <col min="5382" max="5382" width="10.85546875" style="15" customWidth="1"/>
    <col min="5383" max="5630" width="9.140625" style="15"/>
    <col min="5631" max="5631" width="9.28515625" style="15" customWidth="1"/>
    <col min="5632" max="5632" width="36.7109375" style="15" customWidth="1"/>
    <col min="5633" max="5633" width="38.28515625" style="15" customWidth="1"/>
    <col min="5634" max="5634" width="14.42578125" style="15" customWidth="1"/>
    <col min="5635" max="5635" width="21.5703125" style="15" customWidth="1"/>
    <col min="5636" max="5636" width="17.7109375" style="15" customWidth="1"/>
    <col min="5637" max="5637" width="15.42578125" style="15" customWidth="1"/>
    <col min="5638" max="5638" width="10.85546875" style="15" customWidth="1"/>
    <col min="5639" max="5886" width="9.140625" style="15"/>
    <col min="5887" max="5887" width="9.28515625" style="15" customWidth="1"/>
    <col min="5888" max="5888" width="36.7109375" style="15" customWidth="1"/>
    <col min="5889" max="5889" width="38.28515625" style="15" customWidth="1"/>
    <col min="5890" max="5890" width="14.42578125" style="15" customWidth="1"/>
    <col min="5891" max="5891" width="21.5703125" style="15" customWidth="1"/>
    <col min="5892" max="5892" width="17.7109375" style="15" customWidth="1"/>
    <col min="5893" max="5893" width="15.42578125" style="15" customWidth="1"/>
    <col min="5894" max="5894" width="10.85546875" style="15" customWidth="1"/>
    <col min="5895" max="6142" width="9.140625" style="15"/>
    <col min="6143" max="6143" width="9.28515625" style="15" customWidth="1"/>
    <col min="6144" max="6144" width="36.7109375" style="15" customWidth="1"/>
    <col min="6145" max="6145" width="38.28515625" style="15" customWidth="1"/>
    <col min="6146" max="6146" width="14.42578125" style="15" customWidth="1"/>
    <col min="6147" max="6147" width="21.5703125" style="15" customWidth="1"/>
    <col min="6148" max="6148" width="17.7109375" style="15" customWidth="1"/>
    <col min="6149" max="6149" width="15.42578125" style="15" customWidth="1"/>
    <col min="6150" max="6150" width="10.85546875" style="15" customWidth="1"/>
    <col min="6151" max="6398" width="9.140625" style="15"/>
    <col min="6399" max="6399" width="9.28515625" style="15" customWidth="1"/>
    <col min="6400" max="6400" width="36.7109375" style="15" customWidth="1"/>
    <col min="6401" max="6401" width="38.28515625" style="15" customWidth="1"/>
    <col min="6402" max="6402" width="14.42578125" style="15" customWidth="1"/>
    <col min="6403" max="6403" width="21.5703125" style="15" customWidth="1"/>
    <col min="6404" max="6404" width="17.7109375" style="15" customWidth="1"/>
    <col min="6405" max="6405" width="15.42578125" style="15" customWidth="1"/>
    <col min="6406" max="6406" width="10.85546875" style="15" customWidth="1"/>
    <col min="6407" max="6654" width="9.140625" style="15"/>
    <col min="6655" max="6655" width="9.28515625" style="15" customWidth="1"/>
    <col min="6656" max="6656" width="36.7109375" style="15" customWidth="1"/>
    <col min="6657" max="6657" width="38.28515625" style="15" customWidth="1"/>
    <col min="6658" max="6658" width="14.42578125" style="15" customWidth="1"/>
    <col min="6659" max="6659" width="21.5703125" style="15" customWidth="1"/>
    <col min="6660" max="6660" width="17.7109375" style="15" customWidth="1"/>
    <col min="6661" max="6661" width="15.42578125" style="15" customWidth="1"/>
    <col min="6662" max="6662" width="10.85546875" style="15" customWidth="1"/>
    <col min="6663" max="6910" width="9.140625" style="15"/>
    <col min="6911" max="6911" width="9.28515625" style="15" customWidth="1"/>
    <col min="6912" max="6912" width="36.7109375" style="15" customWidth="1"/>
    <col min="6913" max="6913" width="38.28515625" style="15" customWidth="1"/>
    <col min="6914" max="6914" width="14.42578125" style="15" customWidth="1"/>
    <col min="6915" max="6915" width="21.5703125" style="15" customWidth="1"/>
    <col min="6916" max="6916" width="17.7109375" style="15" customWidth="1"/>
    <col min="6917" max="6917" width="15.42578125" style="15" customWidth="1"/>
    <col min="6918" max="6918" width="10.85546875" style="15" customWidth="1"/>
    <col min="6919" max="7166" width="9.140625" style="15"/>
    <col min="7167" max="7167" width="9.28515625" style="15" customWidth="1"/>
    <col min="7168" max="7168" width="36.7109375" style="15" customWidth="1"/>
    <col min="7169" max="7169" width="38.28515625" style="15" customWidth="1"/>
    <col min="7170" max="7170" width="14.42578125" style="15" customWidth="1"/>
    <col min="7171" max="7171" width="21.5703125" style="15" customWidth="1"/>
    <col min="7172" max="7172" width="17.7109375" style="15" customWidth="1"/>
    <col min="7173" max="7173" width="15.42578125" style="15" customWidth="1"/>
    <col min="7174" max="7174" width="10.85546875" style="15" customWidth="1"/>
    <col min="7175" max="7422" width="9.140625" style="15"/>
    <col min="7423" max="7423" width="9.28515625" style="15" customWidth="1"/>
    <col min="7424" max="7424" width="36.7109375" style="15" customWidth="1"/>
    <col min="7425" max="7425" width="38.28515625" style="15" customWidth="1"/>
    <col min="7426" max="7426" width="14.42578125" style="15" customWidth="1"/>
    <col min="7427" max="7427" width="21.5703125" style="15" customWidth="1"/>
    <col min="7428" max="7428" width="17.7109375" style="15" customWidth="1"/>
    <col min="7429" max="7429" width="15.42578125" style="15" customWidth="1"/>
    <col min="7430" max="7430" width="10.85546875" style="15" customWidth="1"/>
    <col min="7431" max="7678" width="9.140625" style="15"/>
    <col min="7679" max="7679" width="9.28515625" style="15" customWidth="1"/>
    <col min="7680" max="7680" width="36.7109375" style="15" customWidth="1"/>
    <col min="7681" max="7681" width="38.28515625" style="15" customWidth="1"/>
    <col min="7682" max="7682" width="14.42578125" style="15" customWidth="1"/>
    <col min="7683" max="7683" width="21.5703125" style="15" customWidth="1"/>
    <col min="7684" max="7684" width="17.7109375" style="15" customWidth="1"/>
    <col min="7685" max="7685" width="15.42578125" style="15" customWidth="1"/>
    <col min="7686" max="7686" width="10.85546875" style="15" customWidth="1"/>
    <col min="7687" max="7934" width="9.140625" style="15"/>
    <col min="7935" max="7935" width="9.28515625" style="15" customWidth="1"/>
    <col min="7936" max="7936" width="36.7109375" style="15" customWidth="1"/>
    <col min="7937" max="7937" width="38.28515625" style="15" customWidth="1"/>
    <col min="7938" max="7938" width="14.42578125" style="15" customWidth="1"/>
    <col min="7939" max="7939" width="21.5703125" style="15" customWidth="1"/>
    <col min="7940" max="7940" width="17.7109375" style="15" customWidth="1"/>
    <col min="7941" max="7941" width="15.42578125" style="15" customWidth="1"/>
    <col min="7942" max="7942" width="10.85546875" style="15" customWidth="1"/>
    <col min="7943" max="8190" width="9.140625" style="15"/>
    <col min="8191" max="8191" width="9.28515625" style="15" customWidth="1"/>
    <col min="8192" max="8192" width="36.7109375" style="15" customWidth="1"/>
    <col min="8193" max="8193" width="38.28515625" style="15" customWidth="1"/>
    <col min="8194" max="8194" width="14.42578125" style="15" customWidth="1"/>
    <col min="8195" max="8195" width="21.5703125" style="15" customWidth="1"/>
    <col min="8196" max="8196" width="17.7109375" style="15" customWidth="1"/>
    <col min="8197" max="8197" width="15.42578125" style="15" customWidth="1"/>
    <col min="8198" max="8198" width="10.85546875" style="15" customWidth="1"/>
    <col min="8199" max="8446" width="9.140625" style="15"/>
    <col min="8447" max="8447" width="9.28515625" style="15" customWidth="1"/>
    <col min="8448" max="8448" width="36.7109375" style="15" customWidth="1"/>
    <col min="8449" max="8449" width="38.28515625" style="15" customWidth="1"/>
    <col min="8450" max="8450" width="14.42578125" style="15" customWidth="1"/>
    <col min="8451" max="8451" width="21.5703125" style="15" customWidth="1"/>
    <col min="8452" max="8452" width="17.7109375" style="15" customWidth="1"/>
    <col min="8453" max="8453" width="15.42578125" style="15" customWidth="1"/>
    <col min="8454" max="8454" width="10.85546875" style="15" customWidth="1"/>
    <col min="8455" max="8702" width="9.140625" style="15"/>
    <col min="8703" max="8703" width="9.28515625" style="15" customWidth="1"/>
    <col min="8704" max="8704" width="36.7109375" style="15" customWidth="1"/>
    <col min="8705" max="8705" width="38.28515625" style="15" customWidth="1"/>
    <col min="8706" max="8706" width="14.42578125" style="15" customWidth="1"/>
    <col min="8707" max="8707" width="21.5703125" style="15" customWidth="1"/>
    <col min="8708" max="8708" width="17.7109375" style="15" customWidth="1"/>
    <col min="8709" max="8709" width="15.42578125" style="15" customWidth="1"/>
    <col min="8710" max="8710" width="10.85546875" style="15" customWidth="1"/>
    <col min="8711" max="8958" width="9.140625" style="15"/>
    <col min="8959" max="8959" width="9.28515625" style="15" customWidth="1"/>
    <col min="8960" max="8960" width="36.7109375" style="15" customWidth="1"/>
    <col min="8961" max="8961" width="38.28515625" style="15" customWidth="1"/>
    <col min="8962" max="8962" width="14.42578125" style="15" customWidth="1"/>
    <col min="8963" max="8963" width="21.5703125" style="15" customWidth="1"/>
    <col min="8964" max="8964" width="17.7109375" style="15" customWidth="1"/>
    <col min="8965" max="8965" width="15.42578125" style="15" customWidth="1"/>
    <col min="8966" max="8966" width="10.85546875" style="15" customWidth="1"/>
    <col min="8967" max="9214" width="9.140625" style="15"/>
    <col min="9215" max="9215" width="9.28515625" style="15" customWidth="1"/>
    <col min="9216" max="9216" width="36.7109375" style="15" customWidth="1"/>
    <col min="9217" max="9217" width="38.28515625" style="15" customWidth="1"/>
    <col min="9218" max="9218" width="14.42578125" style="15" customWidth="1"/>
    <col min="9219" max="9219" width="21.5703125" style="15" customWidth="1"/>
    <col min="9220" max="9220" width="17.7109375" style="15" customWidth="1"/>
    <col min="9221" max="9221" width="15.42578125" style="15" customWidth="1"/>
    <col min="9222" max="9222" width="10.85546875" style="15" customWidth="1"/>
    <col min="9223" max="9470" width="9.140625" style="15"/>
    <col min="9471" max="9471" width="9.28515625" style="15" customWidth="1"/>
    <col min="9472" max="9472" width="36.7109375" style="15" customWidth="1"/>
    <col min="9473" max="9473" width="38.28515625" style="15" customWidth="1"/>
    <col min="9474" max="9474" width="14.42578125" style="15" customWidth="1"/>
    <col min="9475" max="9475" width="21.5703125" style="15" customWidth="1"/>
    <col min="9476" max="9476" width="17.7109375" style="15" customWidth="1"/>
    <col min="9477" max="9477" width="15.42578125" style="15" customWidth="1"/>
    <col min="9478" max="9478" width="10.85546875" style="15" customWidth="1"/>
    <col min="9479" max="9726" width="9.140625" style="15"/>
    <col min="9727" max="9727" width="9.28515625" style="15" customWidth="1"/>
    <col min="9728" max="9728" width="36.7109375" style="15" customWidth="1"/>
    <col min="9729" max="9729" width="38.28515625" style="15" customWidth="1"/>
    <col min="9730" max="9730" width="14.42578125" style="15" customWidth="1"/>
    <col min="9731" max="9731" width="21.5703125" style="15" customWidth="1"/>
    <col min="9732" max="9732" width="17.7109375" style="15" customWidth="1"/>
    <col min="9733" max="9733" width="15.42578125" style="15" customWidth="1"/>
    <col min="9734" max="9734" width="10.85546875" style="15" customWidth="1"/>
    <col min="9735" max="9982" width="9.140625" style="15"/>
    <col min="9983" max="9983" width="9.28515625" style="15" customWidth="1"/>
    <col min="9984" max="9984" width="36.7109375" style="15" customWidth="1"/>
    <col min="9985" max="9985" width="38.28515625" style="15" customWidth="1"/>
    <col min="9986" max="9986" width="14.42578125" style="15" customWidth="1"/>
    <col min="9987" max="9987" width="21.5703125" style="15" customWidth="1"/>
    <col min="9988" max="9988" width="17.7109375" style="15" customWidth="1"/>
    <col min="9989" max="9989" width="15.42578125" style="15" customWidth="1"/>
    <col min="9990" max="9990" width="10.85546875" style="15" customWidth="1"/>
    <col min="9991" max="10238" width="9.140625" style="15"/>
    <col min="10239" max="10239" width="9.28515625" style="15" customWidth="1"/>
    <col min="10240" max="10240" width="36.7109375" style="15" customWidth="1"/>
    <col min="10241" max="10241" width="38.28515625" style="15" customWidth="1"/>
    <col min="10242" max="10242" width="14.42578125" style="15" customWidth="1"/>
    <col min="10243" max="10243" width="21.5703125" style="15" customWidth="1"/>
    <col min="10244" max="10244" width="17.7109375" style="15" customWidth="1"/>
    <col min="10245" max="10245" width="15.42578125" style="15" customWidth="1"/>
    <col min="10246" max="10246" width="10.85546875" style="15" customWidth="1"/>
    <col min="10247" max="10494" width="9.140625" style="15"/>
    <col min="10495" max="10495" width="9.28515625" style="15" customWidth="1"/>
    <col min="10496" max="10496" width="36.7109375" style="15" customWidth="1"/>
    <col min="10497" max="10497" width="38.28515625" style="15" customWidth="1"/>
    <col min="10498" max="10498" width="14.42578125" style="15" customWidth="1"/>
    <col min="10499" max="10499" width="21.5703125" style="15" customWidth="1"/>
    <col min="10500" max="10500" width="17.7109375" style="15" customWidth="1"/>
    <col min="10501" max="10501" width="15.42578125" style="15" customWidth="1"/>
    <col min="10502" max="10502" width="10.85546875" style="15" customWidth="1"/>
    <col min="10503" max="10750" width="9.140625" style="15"/>
    <col min="10751" max="10751" width="9.28515625" style="15" customWidth="1"/>
    <col min="10752" max="10752" width="36.7109375" style="15" customWidth="1"/>
    <col min="10753" max="10753" width="38.28515625" style="15" customWidth="1"/>
    <col min="10754" max="10754" width="14.42578125" style="15" customWidth="1"/>
    <col min="10755" max="10755" width="21.5703125" style="15" customWidth="1"/>
    <col min="10756" max="10756" width="17.7109375" style="15" customWidth="1"/>
    <col min="10757" max="10757" width="15.42578125" style="15" customWidth="1"/>
    <col min="10758" max="10758" width="10.85546875" style="15" customWidth="1"/>
    <col min="10759" max="11006" width="9.140625" style="15"/>
    <col min="11007" max="11007" width="9.28515625" style="15" customWidth="1"/>
    <col min="11008" max="11008" width="36.7109375" style="15" customWidth="1"/>
    <col min="11009" max="11009" width="38.28515625" style="15" customWidth="1"/>
    <col min="11010" max="11010" width="14.42578125" style="15" customWidth="1"/>
    <col min="11011" max="11011" width="21.5703125" style="15" customWidth="1"/>
    <col min="11012" max="11012" width="17.7109375" style="15" customWidth="1"/>
    <col min="11013" max="11013" width="15.42578125" style="15" customWidth="1"/>
    <col min="11014" max="11014" width="10.85546875" style="15" customWidth="1"/>
    <col min="11015" max="11262" width="9.140625" style="15"/>
    <col min="11263" max="11263" width="9.28515625" style="15" customWidth="1"/>
    <col min="11264" max="11264" width="36.7109375" style="15" customWidth="1"/>
    <col min="11265" max="11265" width="38.28515625" style="15" customWidth="1"/>
    <col min="11266" max="11266" width="14.42578125" style="15" customWidth="1"/>
    <col min="11267" max="11267" width="21.5703125" style="15" customWidth="1"/>
    <col min="11268" max="11268" width="17.7109375" style="15" customWidth="1"/>
    <col min="11269" max="11269" width="15.42578125" style="15" customWidth="1"/>
    <col min="11270" max="11270" width="10.85546875" style="15" customWidth="1"/>
    <col min="11271" max="11518" width="9.140625" style="15"/>
    <col min="11519" max="11519" width="9.28515625" style="15" customWidth="1"/>
    <col min="11520" max="11520" width="36.7109375" style="15" customWidth="1"/>
    <col min="11521" max="11521" width="38.28515625" style="15" customWidth="1"/>
    <col min="11522" max="11522" width="14.42578125" style="15" customWidth="1"/>
    <col min="11523" max="11523" width="21.5703125" style="15" customWidth="1"/>
    <col min="11524" max="11524" width="17.7109375" style="15" customWidth="1"/>
    <col min="11525" max="11525" width="15.42578125" style="15" customWidth="1"/>
    <col min="11526" max="11526" width="10.85546875" style="15" customWidth="1"/>
    <col min="11527" max="11774" width="9.140625" style="15"/>
    <col min="11775" max="11775" width="9.28515625" style="15" customWidth="1"/>
    <col min="11776" max="11776" width="36.7109375" style="15" customWidth="1"/>
    <col min="11777" max="11777" width="38.28515625" style="15" customWidth="1"/>
    <col min="11778" max="11778" width="14.42578125" style="15" customWidth="1"/>
    <col min="11779" max="11779" width="21.5703125" style="15" customWidth="1"/>
    <col min="11780" max="11780" width="17.7109375" style="15" customWidth="1"/>
    <col min="11781" max="11781" width="15.42578125" style="15" customWidth="1"/>
    <col min="11782" max="11782" width="10.85546875" style="15" customWidth="1"/>
    <col min="11783" max="12030" width="9.140625" style="15"/>
    <col min="12031" max="12031" width="9.28515625" style="15" customWidth="1"/>
    <col min="12032" max="12032" width="36.7109375" style="15" customWidth="1"/>
    <col min="12033" max="12033" width="38.28515625" style="15" customWidth="1"/>
    <col min="12034" max="12034" width="14.42578125" style="15" customWidth="1"/>
    <col min="12035" max="12035" width="21.5703125" style="15" customWidth="1"/>
    <col min="12036" max="12036" width="17.7109375" style="15" customWidth="1"/>
    <col min="12037" max="12037" width="15.42578125" style="15" customWidth="1"/>
    <col min="12038" max="12038" width="10.85546875" style="15" customWidth="1"/>
    <col min="12039" max="12286" width="9.140625" style="15"/>
    <col min="12287" max="12287" width="9.28515625" style="15" customWidth="1"/>
    <col min="12288" max="12288" width="36.7109375" style="15" customWidth="1"/>
    <col min="12289" max="12289" width="38.28515625" style="15" customWidth="1"/>
    <col min="12290" max="12290" width="14.42578125" style="15" customWidth="1"/>
    <col min="12291" max="12291" width="21.5703125" style="15" customWidth="1"/>
    <col min="12292" max="12292" width="17.7109375" style="15" customWidth="1"/>
    <col min="12293" max="12293" width="15.42578125" style="15" customWidth="1"/>
    <col min="12294" max="12294" width="10.85546875" style="15" customWidth="1"/>
    <col min="12295" max="12542" width="9.140625" style="15"/>
    <col min="12543" max="12543" width="9.28515625" style="15" customWidth="1"/>
    <col min="12544" max="12544" width="36.7109375" style="15" customWidth="1"/>
    <col min="12545" max="12545" width="38.28515625" style="15" customWidth="1"/>
    <col min="12546" max="12546" width="14.42578125" style="15" customWidth="1"/>
    <col min="12547" max="12547" width="21.5703125" style="15" customWidth="1"/>
    <col min="12548" max="12548" width="17.7109375" style="15" customWidth="1"/>
    <col min="12549" max="12549" width="15.42578125" style="15" customWidth="1"/>
    <col min="12550" max="12550" width="10.85546875" style="15" customWidth="1"/>
    <col min="12551" max="12798" width="9.140625" style="15"/>
    <col min="12799" max="12799" width="9.28515625" style="15" customWidth="1"/>
    <col min="12800" max="12800" width="36.7109375" style="15" customWidth="1"/>
    <col min="12801" max="12801" width="38.28515625" style="15" customWidth="1"/>
    <col min="12802" max="12802" width="14.42578125" style="15" customWidth="1"/>
    <col min="12803" max="12803" width="21.5703125" style="15" customWidth="1"/>
    <col min="12804" max="12804" width="17.7109375" style="15" customWidth="1"/>
    <col min="12805" max="12805" width="15.42578125" style="15" customWidth="1"/>
    <col min="12806" max="12806" width="10.85546875" style="15" customWidth="1"/>
    <col min="12807" max="13054" width="9.140625" style="15"/>
    <col min="13055" max="13055" width="9.28515625" style="15" customWidth="1"/>
    <col min="13056" max="13056" width="36.7109375" style="15" customWidth="1"/>
    <col min="13057" max="13057" width="38.28515625" style="15" customWidth="1"/>
    <col min="13058" max="13058" width="14.42578125" style="15" customWidth="1"/>
    <col min="13059" max="13059" width="21.5703125" style="15" customWidth="1"/>
    <col min="13060" max="13060" width="17.7109375" style="15" customWidth="1"/>
    <col min="13061" max="13061" width="15.42578125" style="15" customWidth="1"/>
    <col min="13062" max="13062" width="10.85546875" style="15" customWidth="1"/>
    <col min="13063" max="13310" width="9.140625" style="15"/>
    <col min="13311" max="13311" width="9.28515625" style="15" customWidth="1"/>
    <col min="13312" max="13312" width="36.7109375" style="15" customWidth="1"/>
    <col min="13313" max="13313" width="38.28515625" style="15" customWidth="1"/>
    <col min="13314" max="13314" width="14.42578125" style="15" customWidth="1"/>
    <col min="13315" max="13315" width="21.5703125" style="15" customWidth="1"/>
    <col min="13316" max="13316" width="17.7109375" style="15" customWidth="1"/>
    <col min="13317" max="13317" width="15.42578125" style="15" customWidth="1"/>
    <col min="13318" max="13318" width="10.85546875" style="15" customWidth="1"/>
    <col min="13319" max="13566" width="9.140625" style="15"/>
    <col min="13567" max="13567" width="9.28515625" style="15" customWidth="1"/>
    <col min="13568" max="13568" width="36.7109375" style="15" customWidth="1"/>
    <col min="13569" max="13569" width="38.28515625" style="15" customWidth="1"/>
    <col min="13570" max="13570" width="14.42578125" style="15" customWidth="1"/>
    <col min="13571" max="13571" width="21.5703125" style="15" customWidth="1"/>
    <col min="13572" max="13572" width="17.7109375" style="15" customWidth="1"/>
    <col min="13573" max="13573" width="15.42578125" style="15" customWidth="1"/>
    <col min="13574" max="13574" width="10.85546875" style="15" customWidth="1"/>
    <col min="13575" max="13822" width="9.140625" style="15"/>
    <col min="13823" max="13823" width="9.28515625" style="15" customWidth="1"/>
    <col min="13824" max="13824" width="36.7109375" style="15" customWidth="1"/>
    <col min="13825" max="13825" width="38.28515625" style="15" customWidth="1"/>
    <col min="13826" max="13826" width="14.42578125" style="15" customWidth="1"/>
    <col min="13827" max="13827" width="21.5703125" style="15" customWidth="1"/>
    <col min="13828" max="13828" width="17.7109375" style="15" customWidth="1"/>
    <col min="13829" max="13829" width="15.42578125" style="15" customWidth="1"/>
    <col min="13830" max="13830" width="10.85546875" style="15" customWidth="1"/>
    <col min="13831" max="14078" width="9.140625" style="15"/>
    <col min="14079" max="14079" width="9.28515625" style="15" customWidth="1"/>
    <col min="14080" max="14080" width="36.7109375" style="15" customWidth="1"/>
    <col min="14081" max="14081" width="38.28515625" style="15" customWidth="1"/>
    <col min="14082" max="14082" width="14.42578125" style="15" customWidth="1"/>
    <col min="14083" max="14083" width="21.5703125" style="15" customWidth="1"/>
    <col min="14084" max="14084" width="17.7109375" style="15" customWidth="1"/>
    <col min="14085" max="14085" width="15.42578125" style="15" customWidth="1"/>
    <col min="14086" max="14086" width="10.85546875" style="15" customWidth="1"/>
    <col min="14087" max="14334" width="9.140625" style="15"/>
    <col min="14335" max="14335" width="9.28515625" style="15" customWidth="1"/>
    <col min="14336" max="14336" width="36.7109375" style="15" customWidth="1"/>
    <col min="14337" max="14337" width="38.28515625" style="15" customWidth="1"/>
    <col min="14338" max="14338" width="14.42578125" style="15" customWidth="1"/>
    <col min="14339" max="14339" width="21.5703125" style="15" customWidth="1"/>
    <col min="14340" max="14340" width="17.7109375" style="15" customWidth="1"/>
    <col min="14341" max="14341" width="15.42578125" style="15" customWidth="1"/>
    <col min="14342" max="14342" width="10.85546875" style="15" customWidth="1"/>
    <col min="14343" max="14590" width="9.140625" style="15"/>
    <col min="14591" max="14591" width="9.28515625" style="15" customWidth="1"/>
    <col min="14592" max="14592" width="36.7109375" style="15" customWidth="1"/>
    <col min="14593" max="14593" width="38.28515625" style="15" customWidth="1"/>
    <col min="14594" max="14594" width="14.42578125" style="15" customWidth="1"/>
    <col min="14595" max="14595" width="21.5703125" style="15" customWidth="1"/>
    <col min="14596" max="14596" width="17.7109375" style="15" customWidth="1"/>
    <col min="14597" max="14597" width="15.42578125" style="15" customWidth="1"/>
    <col min="14598" max="14598" width="10.85546875" style="15" customWidth="1"/>
    <col min="14599" max="14846" width="9.140625" style="15"/>
    <col min="14847" max="14847" width="9.28515625" style="15" customWidth="1"/>
    <col min="14848" max="14848" width="36.7109375" style="15" customWidth="1"/>
    <col min="14849" max="14849" width="38.28515625" style="15" customWidth="1"/>
    <col min="14850" max="14850" width="14.42578125" style="15" customWidth="1"/>
    <col min="14851" max="14851" width="21.5703125" style="15" customWidth="1"/>
    <col min="14852" max="14852" width="17.7109375" style="15" customWidth="1"/>
    <col min="14853" max="14853" width="15.42578125" style="15" customWidth="1"/>
    <col min="14854" max="14854" width="10.85546875" style="15" customWidth="1"/>
    <col min="14855" max="15102" width="9.140625" style="15"/>
    <col min="15103" max="15103" width="9.28515625" style="15" customWidth="1"/>
    <col min="15104" max="15104" width="36.7109375" style="15" customWidth="1"/>
    <col min="15105" max="15105" width="38.28515625" style="15" customWidth="1"/>
    <col min="15106" max="15106" width="14.42578125" style="15" customWidth="1"/>
    <col min="15107" max="15107" width="21.5703125" style="15" customWidth="1"/>
    <col min="15108" max="15108" width="17.7109375" style="15" customWidth="1"/>
    <col min="15109" max="15109" width="15.42578125" style="15" customWidth="1"/>
    <col min="15110" max="15110" width="10.85546875" style="15" customWidth="1"/>
    <col min="15111" max="15358" width="9.140625" style="15"/>
    <col min="15359" max="15359" width="9.28515625" style="15" customWidth="1"/>
    <col min="15360" max="15360" width="36.7109375" style="15" customWidth="1"/>
    <col min="15361" max="15361" width="38.28515625" style="15" customWidth="1"/>
    <col min="15362" max="15362" width="14.42578125" style="15" customWidth="1"/>
    <col min="15363" max="15363" width="21.5703125" style="15" customWidth="1"/>
    <col min="15364" max="15364" width="17.7109375" style="15" customWidth="1"/>
    <col min="15365" max="15365" width="15.42578125" style="15" customWidth="1"/>
    <col min="15366" max="15366" width="10.85546875" style="15" customWidth="1"/>
    <col min="15367" max="15614" width="9.140625" style="15"/>
    <col min="15615" max="15615" width="9.28515625" style="15" customWidth="1"/>
    <col min="15616" max="15616" width="36.7109375" style="15" customWidth="1"/>
    <col min="15617" max="15617" width="38.28515625" style="15" customWidth="1"/>
    <col min="15618" max="15618" width="14.42578125" style="15" customWidth="1"/>
    <col min="15619" max="15619" width="21.5703125" style="15" customWidth="1"/>
    <col min="15620" max="15620" width="17.7109375" style="15" customWidth="1"/>
    <col min="15621" max="15621" width="15.42578125" style="15" customWidth="1"/>
    <col min="15622" max="15622" width="10.85546875" style="15" customWidth="1"/>
    <col min="15623" max="15870" width="9.140625" style="15"/>
    <col min="15871" max="15871" width="9.28515625" style="15" customWidth="1"/>
    <col min="15872" max="15872" width="36.7109375" style="15" customWidth="1"/>
    <col min="15873" max="15873" width="38.28515625" style="15" customWidth="1"/>
    <col min="15874" max="15874" width="14.42578125" style="15" customWidth="1"/>
    <col min="15875" max="15875" width="21.5703125" style="15" customWidth="1"/>
    <col min="15876" max="15876" width="17.7109375" style="15" customWidth="1"/>
    <col min="15877" max="15877" width="15.42578125" style="15" customWidth="1"/>
    <col min="15878" max="15878" width="10.85546875" style="15" customWidth="1"/>
    <col min="15879" max="16126" width="9.140625" style="15"/>
    <col min="16127" max="16127" width="9.28515625" style="15" customWidth="1"/>
    <col min="16128" max="16128" width="36.7109375" style="15" customWidth="1"/>
    <col min="16129" max="16129" width="38.28515625" style="15" customWidth="1"/>
    <col min="16130" max="16130" width="14.42578125" style="15" customWidth="1"/>
    <col min="16131" max="16131" width="21.5703125" style="15" customWidth="1"/>
    <col min="16132" max="16132" width="17.7109375" style="15" customWidth="1"/>
    <col min="16133" max="16133" width="15.42578125" style="15" customWidth="1"/>
    <col min="16134" max="16134" width="10.85546875" style="15" customWidth="1"/>
    <col min="16135" max="16384" width="9.140625" style="15"/>
  </cols>
  <sheetData>
    <row r="1" spans="1:9" s="12" customFormat="1" ht="16.5" customHeight="1">
      <c r="A1" s="320"/>
      <c r="B1" s="320"/>
      <c r="C1" s="151"/>
      <c r="D1" s="151"/>
      <c r="E1" s="151"/>
      <c r="F1" s="151"/>
    </row>
    <row r="2" spans="1:9" s="153" customFormat="1" ht="18.75" customHeight="1">
      <c r="A2" s="307" t="s">
        <v>216</v>
      </c>
      <c r="B2" s="307"/>
      <c r="C2" s="307"/>
      <c r="D2" s="89"/>
      <c r="E2" s="50"/>
      <c r="F2" s="215" t="s">
        <v>204</v>
      </c>
      <c r="G2" s="150"/>
      <c r="H2" s="150"/>
    </row>
    <row r="3" spans="1:9" s="153" customFormat="1" ht="16.5" customHeight="1">
      <c r="A3" s="163"/>
      <c r="B3" s="163"/>
      <c r="C3" s="221" t="s">
        <v>200</v>
      </c>
      <c r="D3" s="152"/>
      <c r="E3" s="275" t="s">
        <v>205</v>
      </c>
      <c r="F3" s="275"/>
      <c r="G3" s="89"/>
      <c r="H3" s="89"/>
    </row>
    <row r="4" spans="1:9" s="87" customFormat="1" ht="21" customHeight="1">
      <c r="A4" s="141"/>
      <c r="C4" s="222" t="s">
        <v>182</v>
      </c>
      <c r="D4" s="154"/>
      <c r="E4" s="306" t="s">
        <v>253</v>
      </c>
      <c r="F4" s="306"/>
      <c r="G4" s="144"/>
      <c r="H4" s="144"/>
      <c r="I4" s="144"/>
    </row>
    <row r="5" spans="1:9" s="16" customFormat="1" ht="18">
      <c r="A5" s="305" t="s">
        <v>0</v>
      </c>
      <c r="B5" s="305"/>
      <c r="C5" s="305"/>
      <c r="D5" s="305"/>
      <c r="E5" s="305"/>
      <c r="F5" s="305"/>
    </row>
    <row r="6" spans="1:9" s="16" customFormat="1" ht="15" customHeight="1">
      <c r="A6" s="342" t="s">
        <v>71</v>
      </c>
      <c r="B6" s="342"/>
      <c r="C6" s="342"/>
      <c r="D6" s="342"/>
      <c r="E6" s="342"/>
      <c r="F6" s="342"/>
      <c r="G6" s="36"/>
    </row>
    <row r="7" spans="1:9" s="16" customFormat="1" ht="16.5" thickBot="1"/>
    <row r="8" spans="1:9" s="14" customFormat="1" ht="63.75" thickBot="1">
      <c r="A8" s="51" t="s">
        <v>1</v>
      </c>
      <c r="B8" s="51" t="s">
        <v>25</v>
      </c>
      <c r="C8" s="51" t="s">
        <v>26</v>
      </c>
      <c r="D8" s="51" t="s">
        <v>27</v>
      </c>
      <c r="E8" s="51" t="s">
        <v>28</v>
      </c>
      <c r="F8" s="51" t="s">
        <v>6</v>
      </c>
    </row>
    <row r="9" spans="1:9" s="16" customFormat="1" ht="18" customHeight="1">
      <c r="A9" s="97">
        <v>1</v>
      </c>
      <c r="B9" s="91" t="s">
        <v>64</v>
      </c>
      <c r="C9" s="177">
        <v>1.5</v>
      </c>
      <c r="D9" s="97">
        <v>164000</v>
      </c>
      <c r="E9" s="109">
        <v>8000</v>
      </c>
      <c r="F9" s="109">
        <f t="shared" ref="F9:F36" si="0">D9+E9</f>
        <v>172000</v>
      </c>
    </row>
    <row r="10" spans="1:9" s="16" customFormat="1" ht="18" customHeight="1">
      <c r="A10" s="97">
        <v>2</v>
      </c>
      <c r="B10" s="107" t="s">
        <v>10</v>
      </c>
      <c r="C10" s="111">
        <v>1.3</v>
      </c>
      <c r="D10" s="97">
        <v>132376</v>
      </c>
      <c r="E10" s="91">
        <v>8000</v>
      </c>
      <c r="F10" s="109">
        <f t="shared" si="0"/>
        <v>140376</v>
      </c>
    </row>
    <row r="11" spans="1:9" s="16" customFormat="1" ht="18" customHeight="1">
      <c r="A11" s="97">
        <v>3</v>
      </c>
      <c r="B11" s="107" t="s">
        <v>10</v>
      </c>
      <c r="C11" s="111">
        <v>1.4</v>
      </c>
      <c r="D11" s="97">
        <v>102376</v>
      </c>
      <c r="E11" s="91">
        <v>8000</v>
      </c>
      <c r="F11" s="109">
        <f t="shared" si="0"/>
        <v>110376</v>
      </c>
    </row>
    <row r="12" spans="1:9" s="16" customFormat="1" ht="18" customHeight="1">
      <c r="A12" s="97">
        <v>4</v>
      </c>
      <c r="B12" s="107" t="s">
        <v>72</v>
      </c>
      <c r="C12" s="111">
        <v>1.75</v>
      </c>
      <c r="D12" s="97">
        <v>156564</v>
      </c>
      <c r="E12" s="91">
        <v>8000</v>
      </c>
      <c r="F12" s="109">
        <f t="shared" si="0"/>
        <v>164564</v>
      </c>
    </row>
    <row r="13" spans="1:9" s="16" customFormat="1" ht="18" customHeight="1">
      <c r="A13" s="97">
        <v>5</v>
      </c>
      <c r="B13" s="107" t="s">
        <v>65</v>
      </c>
      <c r="C13" s="111">
        <v>1</v>
      </c>
      <c r="D13" s="97">
        <v>72752</v>
      </c>
      <c r="E13" s="91">
        <v>8000</v>
      </c>
      <c r="F13" s="109">
        <f t="shared" si="0"/>
        <v>80752</v>
      </c>
    </row>
    <row r="14" spans="1:9" s="16" customFormat="1" ht="18" customHeight="1">
      <c r="A14" s="97">
        <v>6</v>
      </c>
      <c r="B14" s="107" t="s">
        <v>67</v>
      </c>
      <c r="C14" s="111">
        <v>1</v>
      </c>
      <c r="D14" s="97">
        <v>72752</v>
      </c>
      <c r="E14" s="91">
        <v>8000</v>
      </c>
      <c r="F14" s="109">
        <f t="shared" si="0"/>
        <v>80752</v>
      </c>
    </row>
    <row r="15" spans="1:9" s="16" customFormat="1" ht="18" customHeight="1">
      <c r="A15" s="97">
        <v>7</v>
      </c>
      <c r="B15" s="107" t="s">
        <v>66</v>
      </c>
      <c r="C15" s="111">
        <v>0.75</v>
      </c>
      <c r="D15" s="97">
        <v>54564</v>
      </c>
      <c r="E15" s="91">
        <v>6000</v>
      </c>
      <c r="F15" s="109">
        <f t="shared" si="0"/>
        <v>60564</v>
      </c>
    </row>
    <row r="16" spans="1:9" s="16" customFormat="1" ht="18" customHeight="1">
      <c r="A16" s="97">
        <v>8</v>
      </c>
      <c r="B16" s="107" t="s">
        <v>73</v>
      </c>
      <c r="C16" s="111">
        <v>1</v>
      </c>
      <c r="D16" s="97">
        <v>72752</v>
      </c>
      <c r="E16" s="91">
        <v>8000</v>
      </c>
      <c r="F16" s="109">
        <f t="shared" si="0"/>
        <v>80752</v>
      </c>
    </row>
    <row r="17" spans="1:6" s="16" customFormat="1" ht="18" customHeight="1">
      <c r="A17" s="97">
        <v>9</v>
      </c>
      <c r="B17" s="107" t="s">
        <v>41</v>
      </c>
      <c r="C17" s="111">
        <v>1</v>
      </c>
      <c r="D17" s="97">
        <v>72752</v>
      </c>
      <c r="E17" s="91">
        <v>8000</v>
      </c>
      <c r="F17" s="109">
        <f t="shared" si="0"/>
        <v>80752</v>
      </c>
    </row>
    <row r="18" spans="1:6" s="16" customFormat="1" ht="18" customHeight="1">
      <c r="A18" s="97">
        <v>10</v>
      </c>
      <c r="B18" s="107" t="s">
        <v>19</v>
      </c>
      <c r="C18" s="111">
        <v>1</v>
      </c>
      <c r="D18" s="97">
        <v>72752</v>
      </c>
      <c r="E18" s="91">
        <v>8000</v>
      </c>
      <c r="F18" s="109">
        <f t="shared" si="0"/>
        <v>80752</v>
      </c>
    </row>
    <row r="19" spans="1:6" s="16" customFormat="1" ht="18" customHeight="1">
      <c r="A19" s="97">
        <v>11</v>
      </c>
      <c r="B19" s="91" t="s">
        <v>68</v>
      </c>
      <c r="C19" s="97">
        <v>0.5</v>
      </c>
      <c r="D19" s="97">
        <v>36376</v>
      </c>
      <c r="E19" s="91">
        <v>4000</v>
      </c>
      <c r="F19" s="109">
        <f t="shared" si="0"/>
        <v>40376</v>
      </c>
    </row>
    <row r="20" spans="1:6" s="16" customFormat="1" ht="18" customHeight="1">
      <c r="A20" s="97">
        <v>12</v>
      </c>
      <c r="B20" s="107" t="s">
        <v>69</v>
      </c>
      <c r="C20" s="97">
        <v>0.8</v>
      </c>
      <c r="D20" s="97">
        <v>60000</v>
      </c>
      <c r="E20" s="91">
        <v>6600</v>
      </c>
      <c r="F20" s="109">
        <f t="shared" si="0"/>
        <v>66600</v>
      </c>
    </row>
    <row r="21" spans="1:6" s="16" customFormat="1" ht="18" customHeight="1">
      <c r="A21" s="97">
        <v>13</v>
      </c>
      <c r="B21" s="107" t="s">
        <v>69</v>
      </c>
      <c r="C21" s="110">
        <v>1.1599999999999999</v>
      </c>
      <c r="D21" s="97">
        <v>84000</v>
      </c>
      <c r="E21" s="91">
        <v>8000</v>
      </c>
      <c r="F21" s="109">
        <f t="shared" si="0"/>
        <v>92000</v>
      </c>
    </row>
    <row r="22" spans="1:6" s="16" customFormat="1" ht="18" customHeight="1">
      <c r="A22" s="97">
        <v>14</v>
      </c>
      <c r="B22" s="107" t="s">
        <v>69</v>
      </c>
      <c r="C22" s="97">
        <v>1</v>
      </c>
      <c r="D22" s="97">
        <v>72000</v>
      </c>
      <c r="E22" s="91">
        <v>8000</v>
      </c>
      <c r="F22" s="109">
        <f t="shared" si="0"/>
        <v>80000</v>
      </c>
    </row>
    <row r="23" spans="1:6" s="16" customFormat="1" ht="18" customHeight="1">
      <c r="A23" s="97">
        <v>15</v>
      </c>
      <c r="B23" s="107" t="s">
        <v>69</v>
      </c>
      <c r="C23" s="97">
        <v>0.5</v>
      </c>
      <c r="D23" s="97">
        <v>36000</v>
      </c>
      <c r="E23" s="91">
        <v>4000</v>
      </c>
      <c r="F23" s="109">
        <f t="shared" si="0"/>
        <v>40000</v>
      </c>
    </row>
    <row r="24" spans="1:6" s="16" customFormat="1" ht="18" customHeight="1">
      <c r="A24" s="97">
        <v>16</v>
      </c>
      <c r="B24" s="107" t="s">
        <v>69</v>
      </c>
      <c r="C24" s="97">
        <v>1.08</v>
      </c>
      <c r="D24" s="97">
        <v>84000</v>
      </c>
      <c r="E24" s="91">
        <v>8000</v>
      </c>
      <c r="F24" s="109">
        <f t="shared" si="0"/>
        <v>92000</v>
      </c>
    </row>
    <row r="25" spans="1:6" s="16" customFormat="1" ht="18" customHeight="1">
      <c r="A25" s="97">
        <v>17</v>
      </c>
      <c r="B25" s="107" t="s">
        <v>69</v>
      </c>
      <c r="C25" s="97">
        <v>0.42</v>
      </c>
      <c r="D25" s="97">
        <v>30000</v>
      </c>
      <c r="E25" s="91">
        <v>3300</v>
      </c>
      <c r="F25" s="109">
        <f t="shared" si="0"/>
        <v>33300</v>
      </c>
    </row>
    <row r="26" spans="1:6" s="16" customFormat="1" ht="18" customHeight="1">
      <c r="A26" s="97">
        <v>18</v>
      </c>
      <c r="B26" s="107" t="s">
        <v>69</v>
      </c>
      <c r="C26" s="97">
        <v>0.75</v>
      </c>
      <c r="D26" s="97">
        <v>54000</v>
      </c>
      <c r="E26" s="91">
        <v>6000</v>
      </c>
      <c r="F26" s="109">
        <f t="shared" si="0"/>
        <v>60000</v>
      </c>
    </row>
    <row r="27" spans="1:6" s="16" customFormat="1" ht="18" customHeight="1">
      <c r="A27" s="97">
        <v>19</v>
      </c>
      <c r="B27" s="107" t="s">
        <v>69</v>
      </c>
      <c r="C27" s="97">
        <v>0.8</v>
      </c>
      <c r="D27" s="97">
        <v>90000</v>
      </c>
      <c r="E27" s="91">
        <v>8000</v>
      </c>
      <c r="F27" s="109">
        <f t="shared" si="0"/>
        <v>98000</v>
      </c>
    </row>
    <row r="28" spans="1:6" s="16" customFormat="1" ht="18" customHeight="1">
      <c r="A28" s="97">
        <v>20</v>
      </c>
      <c r="B28" s="107" t="s">
        <v>69</v>
      </c>
      <c r="C28" s="97">
        <v>0.8</v>
      </c>
      <c r="D28" s="97">
        <v>66000</v>
      </c>
      <c r="E28" s="91">
        <v>7200</v>
      </c>
      <c r="F28" s="109">
        <f t="shared" si="0"/>
        <v>73200</v>
      </c>
    </row>
    <row r="29" spans="1:6" s="16" customFormat="1" ht="18" customHeight="1">
      <c r="A29" s="97">
        <v>21</v>
      </c>
      <c r="B29" s="107" t="s">
        <v>69</v>
      </c>
      <c r="C29" s="97">
        <v>1.1599999999999999</v>
      </c>
      <c r="D29" s="97">
        <v>84000</v>
      </c>
      <c r="E29" s="91">
        <v>8000</v>
      </c>
      <c r="F29" s="109">
        <f t="shared" si="0"/>
        <v>92000</v>
      </c>
    </row>
    <row r="30" spans="1:6" s="16" customFormat="1" ht="18" customHeight="1">
      <c r="A30" s="97">
        <v>22</v>
      </c>
      <c r="B30" s="107" t="s">
        <v>69</v>
      </c>
      <c r="C30" s="97">
        <v>0.57999999999999996</v>
      </c>
      <c r="D30" s="97">
        <v>42000</v>
      </c>
      <c r="E30" s="91">
        <v>4600</v>
      </c>
      <c r="F30" s="109">
        <f t="shared" si="0"/>
        <v>46600</v>
      </c>
    </row>
    <row r="31" spans="1:6" s="16" customFormat="1" ht="18" customHeight="1">
      <c r="A31" s="97">
        <v>23</v>
      </c>
      <c r="B31" s="107" t="s">
        <v>69</v>
      </c>
      <c r="C31" s="97">
        <v>1.1599999999999999</v>
      </c>
      <c r="D31" s="97">
        <v>84000</v>
      </c>
      <c r="E31" s="91">
        <v>8000</v>
      </c>
      <c r="F31" s="109">
        <f t="shared" si="0"/>
        <v>92000</v>
      </c>
    </row>
    <row r="32" spans="1:6" s="16" customFormat="1" ht="18" customHeight="1">
      <c r="A32" s="97">
        <v>24</v>
      </c>
      <c r="B32" s="107" t="s">
        <v>69</v>
      </c>
      <c r="C32" s="110">
        <v>0.57999999999999996</v>
      </c>
      <c r="D32" s="97">
        <v>42000</v>
      </c>
      <c r="E32" s="91">
        <v>4600</v>
      </c>
      <c r="F32" s="109">
        <f t="shared" si="0"/>
        <v>46600</v>
      </c>
    </row>
    <row r="33" spans="1:6" s="16" customFormat="1" ht="18" customHeight="1">
      <c r="A33" s="97">
        <v>25</v>
      </c>
      <c r="B33" s="107" t="s">
        <v>69</v>
      </c>
      <c r="C33" s="112">
        <v>0.5</v>
      </c>
      <c r="D33" s="97">
        <v>42000</v>
      </c>
      <c r="E33" s="91">
        <v>4600</v>
      </c>
      <c r="F33" s="109">
        <f t="shared" si="0"/>
        <v>46600</v>
      </c>
    </row>
    <row r="34" spans="1:6" s="16" customFormat="1" ht="18" customHeight="1">
      <c r="A34" s="97">
        <v>26</v>
      </c>
      <c r="B34" s="107" t="s">
        <v>69</v>
      </c>
      <c r="C34" s="97">
        <v>0.66</v>
      </c>
      <c r="D34" s="97">
        <v>72000</v>
      </c>
      <c r="E34" s="91">
        <v>8000</v>
      </c>
      <c r="F34" s="109">
        <f t="shared" si="0"/>
        <v>80000</v>
      </c>
    </row>
    <row r="35" spans="1:6" s="16" customFormat="1" ht="18" customHeight="1">
      <c r="A35" s="97">
        <v>27</v>
      </c>
      <c r="B35" s="107" t="s">
        <v>18</v>
      </c>
      <c r="C35" s="97">
        <v>0.5</v>
      </c>
      <c r="D35" s="97">
        <v>36376</v>
      </c>
      <c r="E35" s="91">
        <v>4000</v>
      </c>
      <c r="F35" s="109">
        <f t="shared" si="0"/>
        <v>40376</v>
      </c>
    </row>
    <row r="36" spans="1:6" s="16" customFormat="1" ht="18" customHeight="1">
      <c r="A36" s="97">
        <v>28</v>
      </c>
      <c r="B36" s="107" t="s">
        <v>74</v>
      </c>
      <c r="C36" s="111">
        <v>0.75</v>
      </c>
      <c r="D36" s="97">
        <v>54564</v>
      </c>
      <c r="E36" s="91">
        <v>6000</v>
      </c>
      <c r="F36" s="109">
        <f t="shared" si="0"/>
        <v>60564</v>
      </c>
    </row>
    <row r="37" spans="1:6" s="16" customFormat="1" ht="18" customHeight="1">
      <c r="A37" s="97"/>
      <c r="B37" s="19" t="s">
        <v>20</v>
      </c>
      <c r="C37" s="111">
        <f>SUM(C9:C36)</f>
        <v>25.400000000000002</v>
      </c>
      <c r="D37" s="17">
        <f>SUM(D9:D36)</f>
        <v>2042956</v>
      </c>
      <c r="E37" s="17">
        <f>SUM(E9:E36)</f>
        <v>188900</v>
      </c>
      <c r="F37" s="17">
        <f>SUM(F9:F36)</f>
        <v>2231856</v>
      </c>
    </row>
    <row r="38" spans="1:6" s="34" customFormat="1" ht="5.25" customHeight="1"/>
    <row r="39" spans="1:6" s="34" customFormat="1" ht="16.5" customHeight="1">
      <c r="A39" s="47" t="s">
        <v>32</v>
      </c>
      <c r="B39" s="47"/>
      <c r="D39" s="194"/>
      <c r="E39" s="194"/>
      <c r="F39" s="194"/>
    </row>
    <row r="40" spans="1:6" s="34" customFormat="1">
      <c r="A40" s="198"/>
      <c r="B40" s="196" t="s">
        <v>183</v>
      </c>
      <c r="D40" s="194"/>
      <c r="E40" s="194"/>
      <c r="F40" s="194"/>
    </row>
    <row r="41" spans="1:6" s="32" customFormat="1" ht="15" customHeight="1">
      <c r="A41" s="32" t="s">
        <v>225</v>
      </c>
      <c r="B41" s="202"/>
      <c r="C41" s="341" t="s">
        <v>226</v>
      </c>
      <c r="D41" s="341"/>
      <c r="E41" s="341"/>
      <c r="F41" s="223" t="s">
        <v>23</v>
      </c>
    </row>
    <row r="42" spans="1:6" s="32" customFormat="1" ht="13.5" customHeight="1">
      <c r="B42" s="202"/>
      <c r="C42" s="200"/>
      <c r="D42" s="297" t="s">
        <v>217</v>
      </c>
      <c r="E42" s="297"/>
      <c r="F42" s="297"/>
    </row>
    <row r="43" spans="1:6" s="32" customFormat="1">
      <c r="A43" s="340" t="s">
        <v>224</v>
      </c>
      <c r="B43" s="340"/>
      <c r="D43" s="90"/>
      <c r="E43" s="90"/>
      <c r="F43" s="90"/>
    </row>
    <row r="44" spans="1:6" s="30" customFormat="1" ht="15" customHeight="1">
      <c r="A44" s="200"/>
      <c r="B44" s="196" t="s">
        <v>183</v>
      </c>
    </row>
    <row r="45" spans="1:6" s="16" customFormat="1"/>
    <row r="47" spans="1:6">
      <c r="D47" s="13"/>
      <c r="E47" s="13"/>
      <c r="F47" s="13"/>
    </row>
    <row r="48" spans="1:6">
      <c r="D48" s="13"/>
      <c r="E48" s="13"/>
      <c r="F48" s="13"/>
    </row>
  </sheetData>
  <mergeCells count="9">
    <mergeCell ref="A43:B43"/>
    <mergeCell ref="C41:E41"/>
    <mergeCell ref="A6:F6"/>
    <mergeCell ref="D42:F42"/>
    <mergeCell ref="A1:B1"/>
    <mergeCell ref="A2:C2"/>
    <mergeCell ref="A5:F5"/>
    <mergeCell ref="E3:F3"/>
    <mergeCell ref="E4:F4"/>
  </mergeCells>
  <pageMargins left="0.43307086614173229" right="0.27559055118110237" top="0.19685039370078741" bottom="0.31496062992125984" header="0.31496062992125984" footer="0.31496062992125984"/>
  <pageSetup paperSize="9" scale="80" orientation="portrait" verticalDpi="1200" r:id="rId1"/>
  <rowBreaks count="1" manualBreakCount="1">
    <brk id="4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12</vt:i4>
      </vt:variant>
    </vt:vector>
  </HeadingPairs>
  <TitlesOfParts>
    <vt:vector size="25" baseType="lpstr">
      <vt:lpstr>Hamaynqapetaran</vt:lpstr>
      <vt:lpstr>Komunal</vt:lpstr>
      <vt:lpstr>Tiv-1Marzadproc</vt:lpstr>
      <vt:lpstr>Qaxaqayin Marzadproc</vt:lpstr>
      <vt:lpstr>Mshakuyti Palat</vt:lpstr>
      <vt:lpstr>Tiv-1Mank</vt:lpstr>
      <vt:lpstr>Tiv-2Mank</vt:lpstr>
      <vt:lpstr>Tiv-1Med</vt:lpstr>
      <vt:lpstr>Tiv-2Med</vt:lpstr>
      <vt:lpstr>Qazaqayin Gradaran</vt:lpstr>
      <vt:lpstr>Mankakan Gradaran</vt:lpstr>
      <vt:lpstr>Gexarvesti Dproc19</vt:lpstr>
      <vt:lpstr>թիվ 3 մանկապարտեզ</vt:lpstr>
      <vt:lpstr>'Gexarvesti Dproc19'!Область_печати</vt:lpstr>
      <vt:lpstr>Hamaynqapetaran!Область_печати</vt:lpstr>
      <vt:lpstr>Komunal!Область_печати</vt:lpstr>
      <vt:lpstr>'Mankakan Gradaran'!Область_печати</vt:lpstr>
      <vt:lpstr>'Mshakuyti Palat'!Область_печати</vt:lpstr>
      <vt:lpstr>'Qaxaqayin Marzadproc'!Область_печати</vt:lpstr>
      <vt:lpstr>'Qazaqayin Gradaran'!Область_печати</vt:lpstr>
      <vt:lpstr>'Tiv-1Mank'!Область_печати</vt:lpstr>
      <vt:lpstr>'Tiv-1Marzadproc'!Область_печати</vt:lpstr>
      <vt:lpstr>'Tiv-1Med'!Область_печати</vt:lpstr>
      <vt:lpstr>'Tiv-2Mank'!Область_печати</vt:lpstr>
      <vt:lpstr>'Tiv-2Med'!Область_печати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2019-05-31T11:03:49Z</dcterms:modified>
</cp:coreProperties>
</file>