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 activeTab="7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Sheet1" sheetId="17" r:id="rId13"/>
  </sheets>
  <definedNames>
    <definedName name="_xlnm.Print_Area" localSheetId="11">'Gexarvesti Dproc19'!$A$1:$I$35</definedName>
    <definedName name="_xlnm.Print_Area" localSheetId="0">Hamaynqapetaran!$A$1:$I$72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Palat'!$A$1:$F$50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'Tiv-1Mank'!$A$1:$F$40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'Tiv-2Mank'!$A$1:$F$35</definedName>
    <definedName name="_xlnm.Print_Area" localSheetId="8">'Tiv-2Med'!$A$1:$F$44</definedName>
  </definedNames>
  <calcPr calcId="124519"/>
</workbook>
</file>

<file path=xl/calcChain.xml><?xml version="1.0" encoding="utf-8"?>
<calcChain xmlns="http://schemas.openxmlformats.org/spreadsheetml/2006/main">
  <c r="C22" i="8"/>
  <c r="G43" i="1"/>
  <c r="E45" i="5"/>
  <c r="D45"/>
  <c r="C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5" s="1"/>
  <c r="E22" i="16" l="1"/>
  <c r="D22"/>
  <c r="C22"/>
  <c r="F21"/>
  <c r="F20"/>
  <c r="F19"/>
  <c r="F18"/>
  <c r="F17"/>
  <c r="F16"/>
  <c r="F15"/>
  <c r="F14"/>
  <c r="F13"/>
  <c r="F12"/>
  <c r="F11"/>
  <c r="F10"/>
  <c r="F9"/>
  <c r="F22" s="1"/>
  <c r="E32" i="2"/>
  <c r="D32"/>
  <c r="C32"/>
  <c r="E37" i="15"/>
  <c r="D37"/>
  <c r="C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  <c r="F26" i="2" l="1"/>
  <c r="F27"/>
  <c r="F28"/>
  <c r="F29"/>
  <c r="F30"/>
  <c r="F31"/>
  <c r="F25"/>
  <c r="F29" i="7"/>
  <c r="E29"/>
  <c r="D29"/>
  <c r="C29"/>
  <c r="F28"/>
  <c r="E28" i="4"/>
  <c r="D28"/>
  <c r="C28"/>
  <c r="F8" i="3"/>
  <c r="F9"/>
  <c r="F10"/>
  <c r="F11"/>
  <c r="F12"/>
  <c r="F13"/>
  <c r="F14"/>
  <c r="F15"/>
  <c r="F16"/>
  <c r="F17"/>
  <c r="F18"/>
  <c r="F19"/>
  <c r="F20"/>
  <c r="F21"/>
  <c r="G57" i="1" l="1"/>
  <c r="G47"/>
  <c r="F23" i="7"/>
  <c r="F22"/>
  <c r="F21"/>
  <c r="F19"/>
  <c r="F18"/>
  <c r="F17"/>
  <c r="F16"/>
  <c r="F15"/>
  <c r="E18" i="10" l="1"/>
  <c r="F18" s="1"/>
  <c r="D26"/>
  <c r="F25"/>
  <c r="C26"/>
  <c r="F9" i="7" l="1"/>
  <c r="H69" i="1" l="1"/>
  <c r="E69"/>
  <c r="I14" i="14" l="1"/>
  <c r="I13"/>
  <c r="I12"/>
  <c r="I11"/>
  <c r="I10"/>
  <c r="I8"/>
  <c r="I7"/>
  <c r="H28" l="1"/>
  <c r="G28"/>
  <c r="F28"/>
  <c r="E28"/>
  <c r="D28"/>
  <c r="C28"/>
  <c r="I27"/>
  <c r="I26"/>
  <c r="I25"/>
  <c r="I24"/>
  <c r="I23"/>
  <c r="I22"/>
  <c r="I21"/>
  <c r="I20"/>
  <c r="I19"/>
  <c r="I18"/>
  <c r="I17"/>
  <c r="I16"/>
  <c r="I15"/>
  <c r="D1"/>
  <c r="I28" l="1"/>
  <c r="E16" i="10" l="1"/>
  <c r="G51" i="1" l="1"/>
  <c r="F24" i="2"/>
  <c r="F23"/>
  <c r="F22"/>
  <c r="F21"/>
  <c r="F20"/>
  <c r="F19"/>
  <c r="F18"/>
  <c r="F17"/>
  <c r="F16"/>
  <c r="F15"/>
  <c r="F14"/>
  <c r="F13"/>
  <c r="F12"/>
  <c r="F11"/>
  <c r="F10"/>
  <c r="F9"/>
  <c r="F8"/>
  <c r="F32" l="1"/>
  <c r="F69" i="1"/>
  <c r="G68"/>
  <c r="G67"/>
  <c r="G66"/>
  <c r="G65"/>
  <c r="G64"/>
  <c r="G63"/>
  <c r="G62"/>
  <c r="G61"/>
  <c r="G60"/>
  <c r="G59"/>
  <c r="G58"/>
  <c r="G55"/>
  <c r="G54"/>
  <c r="G53"/>
  <c r="G52"/>
  <c r="G50"/>
  <c r="G49"/>
  <c r="G45"/>
  <c r="G42"/>
  <c r="G41"/>
  <c r="G39"/>
  <c r="G38"/>
  <c r="G36"/>
  <c r="G35"/>
  <c r="G34"/>
  <c r="G33"/>
  <c r="G32"/>
  <c r="G31"/>
  <c r="G29"/>
  <c r="G28"/>
  <c r="G27"/>
  <c r="G26"/>
  <c r="G25"/>
  <c r="G24"/>
  <c r="G23"/>
  <c r="G22"/>
  <c r="G21"/>
  <c r="G19"/>
  <c r="G17"/>
  <c r="G16"/>
  <c r="G15"/>
  <c r="G14"/>
  <c r="G13"/>
  <c r="G12"/>
  <c r="G10"/>
  <c r="G69" l="1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7" i="7"/>
  <c r="F26"/>
  <c r="F25"/>
  <c r="F24"/>
  <c r="F20"/>
  <c r="F14"/>
  <c r="F13"/>
  <c r="F12"/>
  <c r="F11"/>
  <c r="F10"/>
  <c r="E34" i="6"/>
  <c r="D34"/>
  <c r="C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7" i="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2" i="3"/>
  <c r="D22"/>
  <c r="C22"/>
  <c r="F28" i="4" l="1"/>
  <c r="F23" i="10"/>
  <c r="E26"/>
  <c r="F34" i="6"/>
  <c r="F13" i="10"/>
  <c r="F22" i="3"/>
  <c r="F26" i="10" l="1"/>
</calcChain>
</file>

<file path=xl/sharedStrings.xml><?xml version="1.0" encoding="utf-8"?>
<sst xmlns="http://schemas.openxmlformats.org/spreadsheetml/2006/main" count="611" uniqueCount="254">
  <si>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</si>
  <si>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</si>
  <si>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</si>
  <si>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</si>
  <si>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</si>
  <si>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</si>
  <si>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</si>
  <si>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</si>
  <si>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</si>
  <si>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</si>
  <si>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</si>
  <si>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</si>
  <si>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</si>
  <si>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</si>
  <si>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</si>
  <si>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</si>
  <si>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</si>
  <si>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</si>
  <si>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</si>
  <si>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</si>
  <si>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</si>
  <si>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</si>
  <si>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</si>
  <si>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</si>
  <si>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</si>
  <si>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</si>
  <si>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</si>
  <si>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</si>
  <si>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</si>
  <si>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</si>
  <si>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</si>
  <si>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</si>
  <si>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</si>
  <si>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</si>
  <si>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</si>
  <si>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</si>
  <si>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</si>
  <si>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</si>
  <si>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</si>
  <si>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</si>
  <si>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</si>
  <si>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</si>
  <si>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</si>
  <si>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</si>
  <si>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</si>
  <si>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</si>
  <si>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</si>
  <si>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</si>
  <si>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</si>
  <si>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</si>
  <si>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</si>
  <si>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</si>
  <si>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</si>
  <si>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</si>
  <si>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</si>
  <si>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</si>
  <si>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</si>
  <si>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 մանկ,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</si>
  <si>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</si>
  <si>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</si>
  <si>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</si>
  <si>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</si>
  <si>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</si>
  <si>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</si>
  <si>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</si>
  <si>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</si>
  <si>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</si>
  <si>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</si>
  <si>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</si>
  <si>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</si>
  <si>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</si>
  <si>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</si>
  <si>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</si>
  <si>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</si>
  <si>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</si>
  <si>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</si>
  <si>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</si>
  <si>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</si>
  <si>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</si>
  <si>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</si>
  <si>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</si>
  <si>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</si>
  <si>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</si>
  <si>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</si>
  <si>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</si>
  <si>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</si>
  <si>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</si>
  <si>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</si>
  <si>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</si>
  <si>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</si>
  <si>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</si>
  <si>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</si>
  <si>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</si>
  <si>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</si>
  <si>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</si>
  <si>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</si>
  <si>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</si>
  <si>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</si>
  <si>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</si>
  <si>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</si>
  <si>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</si>
  <si>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</si>
  <si>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</si>
  <si>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</si>
  <si>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</si>
  <si>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</si>
  <si>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</si>
  <si>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</si>
  <si>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</si>
  <si>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</si>
  <si>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</si>
  <si>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</si>
  <si>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</si>
  <si>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</si>
  <si>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</si>
  <si>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</si>
  <si>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</si>
  <si>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</si>
  <si>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</si>
  <si>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</si>
  <si>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</si>
  <si>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</si>
  <si>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</si>
  <si>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</si>
  <si>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</si>
  <si>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</si>
  <si>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</si>
  <si>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</si>
  <si>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</si>
  <si>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</si>
  <si>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</si>
  <si>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</si>
  <si>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</si>
  <si>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</si>
  <si>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</si>
  <si>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</si>
  <si>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</si>
  <si>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</si>
  <si>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</si>
  <si>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</si>
  <si>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</si>
  <si>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</si>
  <si>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</si>
  <si>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</si>
  <si>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</si>
  <si>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</si>
  <si>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</si>
  <si>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</si>
  <si>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</si>
  <si>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</si>
  <si>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</si>
  <si>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</si>
  <si>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</si>
  <si>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</si>
  <si>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</si>
  <si>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</si>
  <si>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</si>
  <si>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</si>
  <si>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</si>
  <si>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</si>
  <si>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</si>
  <si>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</si>
  <si>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</si>
  <si>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</si>
  <si>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</si>
  <si>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</si>
  <si>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</si>
  <si>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</si>
  <si>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</si>
  <si>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</si>
  <si>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</si>
  <si>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</si>
  <si>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</si>
  <si>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</si>
  <si>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</si>
  <si>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</si>
  <si>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>Եարժշտական Դաստ.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</si>
  <si>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</si>
  <si>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</si>
  <si>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</si>
  <si>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</si>
  <si>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</si>
  <si>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</si>
  <si>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</si>
  <si>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</si>
  <si>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</si>
  <si>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</si>
  <si>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</si>
  <si>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</si>
  <si>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</si>
  <si>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</si>
  <si>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</si>
  <si>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</si>
  <si>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</si>
  <si>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</si>
  <si>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</si>
  <si>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</si>
  <si>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</si>
  <si>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</si>
  <si>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</si>
  <si>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</si>
  <si>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</si>
  <si>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</si>
  <si>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</si>
  <si>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</si>
  <si>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</si>
  <si>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</si>
  <si>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</si>
  <si>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</si>
  <si>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</si>
  <si>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</si>
  <si>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</si>
  <si>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</si>
  <si>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</si>
  <si>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</si>
  <si>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</si>
  <si>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Առաջին կարգի մասնագետ- սւցիալական աշխատող</t>
  </si>
  <si>
    <t>Ծրագրերի զարգացման պատասխանատու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</si>
  <si>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</si>
  <si>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</si>
  <si>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</si>
  <si>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</si>
  <si>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</si>
  <si>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</si>
  <si>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</si>
  <si>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>07.05. 2019թ.  N 33-Ա որոշման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</si>
  <si>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</si>
  <si>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</si>
  <si>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</si>
  <si>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</si>
  <si>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</si>
  <si>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</si>
  <si>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t xml:space="preserve">         Ստորագրություն                         Անուն ,Ազգանուն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</si>
  <si>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</si>
  <si>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</si>
  <si>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</si>
  <si>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</si>
  <si>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</si>
  <si>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</si>
  <si>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 xml:space="preserve"> 07.05. 2019թ.  N 33-Ա որոշման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</si>
  <si>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</si>
  <si>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</si>
  <si>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</si>
  <si>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</si>
  <si>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</si>
  <si>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</si>
  <si>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</si>
  <si>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</si>
  <si>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07.05.2019թ. N 33-² áñáßÙ³Ý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</si>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</sst>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34" fillId="2" borderId="1" xfId="0" applyFont="1" applyFill="1" applyBorder="1" applyAlignment="1">
      <alignment horizontal="center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opLeftCell="A49" workbookViewId="0">
      <selection activeCell="N65" sqref="N65"/>
    </sheetView>
  </sheetViews>
  <sheetFormatPr defaultRowHeight="15.75"/>
  <cols>
    <col min="1" max="1" width="4.7109375" style="137" customWidth="1"/>
    <col min="2" max="2" width="53.85546875" style="59" customWidth="1"/>
    <col min="3" max="3" width="0.140625" style="59" customWidth="1"/>
    <col min="4" max="4" width="9.5703125" style="69" customWidth="1"/>
    <col min="5" max="5" width="13.85546875" style="59" customWidth="1"/>
    <col min="6" max="6" width="10.7109375" style="59" customWidth="1"/>
    <col min="7" max="7" width="13.85546875" style="59" customWidth="1"/>
    <col min="8" max="8" width="12.140625" style="69" customWidth="1"/>
    <col min="9" max="9" width="0.140625" style="59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51"/>
      <c r="B1" s="151"/>
      <c r="C1" s="51" t="s">
        <v>185</v>
      </c>
      <c r="D1" s="51"/>
      <c r="E1" s="51"/>
      <c r="F1" s="244" t="s">
        <v>211</v>
      </c>
      <c r="G1" s="244"/>
      <c r="H1" s="244"/>
      <c r="I1" s="151"/>
    </row>
    <row r="2" spans="1:14" s="88" customFormat="1" ht="18.75" customHeight="1">
      <c r="A2" s="90"/>
      <c r="B2" s="90"/>
      <c r="C2" s="143"/>
      <c r="D2" s="90"/>
      <c r="E2" s="90"/>
      <c r="F2" s="254" t="s">
        <v>212</v>
      </c>
      <c r="G2" s="254"/>
      <c r="H2" s="254"/>
      <c r="I2" s="90"/>
    </row>
    <row r="3" spans="1:14" s="88" customFormat="1" ht="20.25" customHeight="1">
      <c r="A3" s="145"/>
      <c r="B3" s="89"/>
      <c r="C3" s="28"/>
      <c r="D3" s="141"/>
      <c r="E3" s="252" t="s">
        <v>225</v>
      </c>
      <c r="F3" s="252"/>
      <c r="G3" s="252"/>
      <c r="H3" s="252"/>
      <c r="I3" s="252"/>
    </row>
    <row r="4" spans="1:14" ht="3" customHeight="1">
      <c r="B4" s="101"/>
      <c r="C4" s="148"/>
      <c r="D4" s="149"/>
      <c r="E4" s="148"/>
      <c r="H4" s="101"/>
      <c r="I4" s="101"/>
      <c r="J4" s="101"/>
      <c r="K4" s="101"/>
      <c r="L4" s="101"/>
      <c r="M4" s="101"/>
      <c r="N4" s="101"/>
    </row>
    <row r="5" spans="1:14" s="116" customFormat="1" ht="27" customHeight="1" thickBot="1">
      <c r="A5" s="138"/>
      <c r="B5" s="248" t="s">
        <v>181</v>
      </c>
      <c r="C5" s="248"/>
      <c r="D5" s="248"/>
      <c r="E5" s="248"/>
      <c r="F5" s="248"/>
      <c r="G5" s="248"/>
      <c r="H5" s="248"/>
      <c r="I5" s="248"/>
    </row>
    <row r="6" spans="1:14" ht="0.75" hidden="1" customHeight="1" thickBot="1"/>
    <row r="7" spans="1:14" ht="16.5" hidden="1" thickBot="1"/>
    <row r="8" spans="1:14" s="15" customFormat="1" ht="117.75" customHeight="1" thickBot="1">
      <c r="A8" s="60" t="s">
        <v>1</v>
      </c>
      <c r="B8" s="52" t="s">
        <v>25</v>
      </c>
      <c r="C8" s="60" t="s">
        <v>88</v>
      </c>
      <c r="D8" s="52" t="s">
        <v>26</v>
      </c>
      <c r="E8" s="52" t="s">
        <v>27</v>
      </c>
      <c r="F8" s="60" t="s">
        <v>172</v>
      </c>
      <c r="G8" s="60" t="s">
        <v>6</v>
      </c>
      <c r="H8" s="60" t="s">
        <v>89</v>
      </c>
      <c r="I8" s="60" t="s">
        <v>7</v>
      </c>
    </row>
    <row r="9" spans="1:14" s="116" customFormat="1" ht="18.75" customHeight="1">
      <c r="A9" s="245" t="s">
        <v>202</v>
      </c>
      <c r="B9" s="246"/>
      <c r="C9" s="246"/>
      <c r="D9" s="246"/>
      <c r="E9" s="246"/>
      <c r="F9" s="246"/>
      <c r="G9" s="246"/>
      <c r="H9" s="246"/>
      <c r="I9" s="247"/>
    </row>
    <row r="10" spans="1:14" s="15" customFormat="1" ht="18" customHeight="1">
      <c r="A10" s="140">
        <v>1</v>
      </c>
      <c r="B10" s="121" t="s">
        <v>223</v>
      </c>
      <c r="C10" s="121" t="s">
        <v>208</v>
      </c>
      <c r="D10" s="71">
        <v>1</v>
      </c>
      <c r="E10" s="62">
        <v>430000</v>
      </c>
      <c r="F10" s="62">
        <v>8000</v>
      </c>
      <c r="G10" s="62">
        <f>+F10+E10</f>
        <v>438000</v>
      </c>
      <c r="H10" s="71">
        <v>66.400000000000006</v>
      </c>
      <c r="I10" s="66">
        <v>1975</v>
      </c>
      <c r="K10" s="22"/>
    </row>
    <row r="11" spans="1:14" s="163" customFormat="1" ht="18" customHeight="1">
      <c r="A11" s="253" t="s">
        <v>201</v>
      </c>
      <c r="B11" s="253"/>
      <c r="C11" s="253"/>
      <c r="D11" s="253"/>
      <c r="E11" s="253"/>
      <c r="F11" s="253"/>
      <c r="G11" s="253"/>
      <c r="H11" s="253"/>
      <c r="I11" s="253"/>
      <c r="K11" s="22"/>
    </row>
    <row r="12" spans="1:14" s="15" customFormat="1" ht="15.75" customHeight="1">
      <c r="A12" s="139">
        <v>2</v>
      </c>
      <c r="B12" s="117" t="s">
        <v>90</v>
      </c>
      <c r="C12" s="117" t="s">
        <v>91</v>
      </c>
      <c r="D12" s="70">
        <v>1</v>
      </c>
      <c r="E12" s="61">
        <v>270000</v>
      </c>
      <c r="F12" s="61">
        <v>8000</v>
      </c>
      <c r="G12" s="61">
        <f t="shared" ref="G12:G68" si="0">+F12+E12</f>
        <v>278000</v>
      </c>
      <c r="H12" s="118">
        <v>63.5</v>
      </c>
      <c r="I12" s="65">
        <v>1981</v>
      </c>
    </row>
    <row r="13" spans="1:14" s="15" customFormat="1" ht="18" hidden="1" customHeight="1">
      <c r="A13" s="139">
        <v>3</v>
      </c>
      <c r="B13" s="117" t="s">
        <v>92</v>
      </c>
      <c r="C13" s="117" t="s">
        <v>93</v>
      </c>
      <c r="D13" s="70">
        <v>1</v>
      </c>
      <c r="E13" s="61">
        <v>100000</v>
      </c>
      <c r="F13" s="61">
        <v>8000</v>
      </c>
      <c r="G13" s="61">
        <f t="shared" si="0"/>
        <v>108000</v>
      </c>
      <c r="H13" s="70">
        <v>24.7</v>
      </c>
      <c r="I13" s="65">
        <v>1971</v>
      </c>
    </row>
    <row r="14" spans="1:14" s="15" customFormat="1" ht="18" hidden="1" customHeight="1">
      <c r="A14" s="139">
        <v>4</v>
      </c>
      <c r="B14" s="117" t="s">
        <v>94</v>
      </c>
      <c r="C14" s="117" t="s">
        <v>95</v>
      </c>
      <c r="D14" s="70">
        <v>1</v>
      </c>
      <c r="E14" s="61">
        <v>100000</v>
      </c>
      <c r="F14" s="61">
        <v>8000</v>
      </c>
      <c r="G14" s="61">
        <f t="shared" si="0"/>
        <v>108000</v>
      </c>
      <c r="H14" s="70">
        <v>24.7</v>
      </c>
      <c r="I14" s="65">
        <v>1984</v>
      </c>
    </row>
    <row r="15" spans="1:14" s="15" customFormat="1" ht="18" customHeight="1">
      <c r="A15" s="139">
        <v>3</v>
      </c>
      <c r="B15" s="117" t="s">
        <v>96</v>
      </c>
      <c r="C15" s="117" t="s">
        <v>97</v>
      </c>
      <c r="D15" s="70">
        <v>1</v>
      </c>
      <c r="E15" s="61">
        <v>150000</v>
      </c>
      <c r="F15" s="61">
        <v>8000</v>
      </c>
      <c r="G15" s="61">
        <f t="shared" si="0"/>
        <v>158000</v>
      </c>
      <c r="H15" s="70">
        <v>36.1</v>
      </c>
      <c r="I15" s="65">
        <v>1952</v>
      </c>
    </row>
    <row r="16" spans="1:14" s="15" customFormat="1" ht="18" customHeight="1">
      <c r="A16" s="139">
        <v>4</v>
      </c>
      <c r="B16" s="117" t="s">
        <v>98</v>
      </c>
      <c r="C16" s="103" t="s">
        <v>99</v>
      </c>
      <c r="D16" s="70">
        <v>1</v>
      </c>
      <c r="E16" s="61">
        <v>150000</v>
      </c>
      <c r="F16" s="61">
        <v>8000</v>
      </c>
      <c r="G16" s="61">
        <f t="shared" si="0"/>
        <v>158000</v>
      </c>
      <c r="H16" s="70">
        <v>36.1</v>
      </c>
      <c r="I16" s="65">
        <v>1963</v>
      </c>
    </row>
    <row r="17" spans="1:9" s="15" customFormat="1" ht="18" customHeight="1">
      <c r="A17" s="139">
        <v>5</v>
      </c>
      <c r="B17" s="117" t="s">
        <v>182</v>
      </c>
      <c r="C17" s="117" t="s">
        <v>100</v>
      </c>
      <c r="D17" s="70">
        <v>1</v>
      </c>
      <c r="E17" s="61">
        <v>150000</v>
      </c>
      <c r="F17" s="61">
        <v>8000</v>
      </c>
      <c r="G17" s="61">
        <f t="shared" si="0"/>
        <v>158000</v>
      </c>
      <c r="H17" s="70">
        <v>36.1</v>
      </c>
      <c r="I17" s="65">
        <v>1983</v>
      </c>
    </row>
    <row r="18" spans="1:9" ht="19.5" customHeight="1">
      <c r="A18" s="249" t="s">
        <v>101</v>
      </c>
      <c r="B18" s="250"/>
      <c r="C18" s="250"/>
      <c r="D18" s="250"/>
      <c r="E18" s="250"/>
      <c r="F18" s="250"/>
      <c r="G18" s="250"/>
      <c r="H18" s="250"/>
      <c r="I18" s="251"/>
    </row>
    <row r="19" spans="1:9" s="15" customFormat="1" ht="17.25" customHeight="1">
      <c r="A19" s="140">
        <v>6</v>
      </c>
      <c r="B19" s="121" t="s">
        <v>102</v>
      </c>
      <c r="C19" s="121" t="s">
        <v>103</v>
      </c>
      <c r="D19" s="71">
        <v>1</v>
      </c>
      <c r="E19" s="62">
        <v>200000</v>
      </c>
      <c r="F19" s="62">
        <v>8000</v>
      </c>
      <c r="G19" s="62">
        <f t="shared" si="0"/>
        <v>208000</v>
      </c>
      <c r="H19" s="71">
        <v>47.5</v>
      </c>
      <c r="I19" s="66">
        <v>1963</v>
      </c>
    </row>
    <row r="20" spans="1:9" ht="34.5" customHeight="1">
      <c r="A20" s="255" t="s">
        <v>104</v>
      </c>
      <c r="B20" s="256"/>
      <c r="C20" s="256"/>
      <c r="D20" s="256"/>
      <c r="E20" s="256"/>
      <c r="F20" s="256"/>
      <c r="G20" s="256"/>
      <c r="H20" s="256"/>
      <c r="I20" s="257"/>
    </row>
    <row r="21" spans="1:9" s="15" customFormat="1" ht="18.75" customHeight="1">
      <c r="A21" s="139">
        <v>7</v>
      </c>
      <c r="B21" s="117" t="s">
        <v>29</v>
      </c>
      <c r="C21" s="117" t="s">
        <v>105</v>
      </c>
      <c r="D21" s="70">
        <v>1</v>
      </c>
      <c r="E21" s="61">
        <v>120000</v>
      </c>
      <c r="F21" s="61">
        <v>8000</v>
      </c>
      <c r="G21" s="61">
        <f t="shared" si="0"/>
        <v>128000</v>
      </c>
      <c r="H21" s="70">
        <v>29.2</v>
      </c>
      <c r="I21" s="65">
        <v>1966</v>
      </c>
    </row>
    <row r="22" spans="1:9" s="15" customFormat="1" ht="18.75" customHeight="1">
      <c r="A22" s="139">
        <v>8</v>
      </c>
      <c r="B22" s="122" t="s">
        <v>106</v>
      </c>
      <c r="C22" s="122" t="s">
        <v>203</v>
      </c>
      <c r="D22" s="72">
        <v>1</v>
      </c>
      <c r="E22" s="63">
        <v>103000</v>
      </c>
      <c r="F22" s="63">
        <v>8000</v>
      </c>
      <c r="G22" s="61">
        <f t="shared" si="0"/>
        <v>111000</v>
      </c>
      <c r="H22" s="72">
        <v>25.3</v>
      </c>
      <c r="I22" s="67">
        <v>1961</v>
      </c>
    </row>
    <row r="23" spans="1:9" s="15" customFormat="1" ht="18.75" customHeight="1">
      <c r="A23" s="139">
        <v>9</v>
      </c>
      <c r="B23" s="122" t="s">
        <v>107</v>
      </c>
      <c r="C23" s="123" t="s">
        <v>108</v>
      </c>
      <c r="D23" s="72">
        <v>1</v>
      </c>
      <c r="E23" s="63">
        <v>92000</v>
      </c>
      <c r="F23" s="63">
        <v>8000</v>
      </c>
      <c r="G23" s="61">
        <f t="shared" si="0"/>
        <v>100000</v>
      </c>
      <c r="H23" s="72">
        <v>22.8</v>
      </c>
      <c r="I23" s="67">
        <v>1990</v>
      </c>
    </row>
    <row r="24" spans="1:9" s="15" customFormat="1" ht="18.75" customHeight="1">
      <c r="A24" s="139">
        <v>10</v>
      </c>
      <c r="B24" s="122" t="s">
        <v>107</v>
      </c>
      <c r="C24" s="124" t="s">
        <v>109</v>
      </c>
      <c r="D24" s="72">
        <v>1</v>
      </c>
      <c r="E24" s="63">
        <v>92000</v>
      </c>
      <c r="F24" s="63">
        <v>8000</v>
      </c>
      <c r="G24" s="61">
        <f t="shared" si="0"/>
        <v>100000</v>
      </c>
      <c r="H24" s="72">
        <v>22.8</v>
      </c>
      <c r="I24" s="67">
        <v>1960</v>
      </c>
    </row>
    <row r="25" spans="1:9" s="15" customFormat="1" ht="18.75" customHeight="1">
      <c r="A25" s="139">
        <v>11</v>
      </c>
      <c r="B25" s="122" t="s">
        <v>107</v>
      </c>
      <c r="C25" s="124" t="s">
        <v>110</v>
      </c>
      <c r="D25" s="72">
        <v>1</v>
      </c>
      <c r="E25" s="63">
        <v>92000</v>
      </c>
      <c r="F25" s="63">
        <v>8000</v>
      </c>
      <c r="G25" s="61">
        <f t="shared" si="0"/>
        <v>100000</v>
      </c>
      <c r="H25" s="72">
        <v>22.8</v>
      </c>
      <c r="I25" s="67">
        <v>1981</v>
      </c>
    </row>
    <row r="26" spans="1:9" s="15" customFormat="1" ht="18.75" customHeight="1">
      <c r="A26" s="139">
        <v>12</v>
      </c>
      <c r="B26" s="122" t="s">
        <v>107</v>
      </c>
      <c r="C26" s="123" t="s">
        <v>111</v>
      </c>
      <c r="D26" s="72">
        <v>1</v>
      </c>
      <c r="E26" s="63">
        <v>92000</v>
      </c>
      <c r="F26" s="63">
        <v>8000</v>
      </c>
      <c r="G26" s="61">
        <f t="shared" si="0"/>
        <v>100000</v>
      </c>
      <c r="H26" s="72">
        <v>22.8</v>
      </c>
      <c r="I26" s="67">
        <v>1973</v>
      </c>
    </row>
    <row r="27" spans="1:9" s="15" customFormat="1" ht="18.75" customHeight="1">
      <c r="A27" s="139">
        <v>13</v>
      </c>
      <c r="B27" s="122" t="s">
        <v>112</v>
      </c>
      <c r="C27" s="124" t="s">
        <v>113</v>
      </c>
      <c r="D27" s="72">
        <v>1</v>
      </c>
      <c r="E27" s="63">
        <v>73000</v>
      </c>
      <c r="F27" s="63">
        <v>8000</v>
      </c>
      <c r="G27" s="61">
        <f t="shared" si="0"/>
        <v>81000</v>
      </c>
      <c r="H27" s="119">
        <v>18.5</v>
      </c>
      <c r="I27" s="67">
        <v>1995</v>
      </c>
    </row>
    <row r="28" spans="1:9" s="15" customFormat="1" ht="18.75" customHeight="1">
      <c r="A28" s="139">
        <v>14</v>
      </c>
      <c r="B28" s="122" t="s">
        <v>112</v>
      </c>
      <c r="C28" s="124" t="s">
        <v>114</v>
      </c>
      <c r="D28" s="72">
        <v>1</v>
      </c>
      <c r="E28" s="63">
        <v>73000</v>
      </c>
      <c r="F28" s="63">
        <v>8000</v>
      </c>
      <c r="G28" s="61">
        <f>+F28+E28</f>
        <v>81000</v>
      </c>
      <c r="H28" s="119">
        <v>18.5</v>
      </c>
      <c r="I28" s="67">
        <v>1987</v>
      </c>
    </row>
    <row r="29" spans="1:9" s="15" customFormat="1" ht="18.75" customHeight="1">
      <c r="A29" s="139">
        <v>15</v>
      </c>
      <c r="B29" s="125" t="s">
        <v>112</v>
      </c>
      <c r="C29" s="126" t="s">
        <v>204</v>
      </c>
      <c r="D29" s="74">
        <v>1</v>
      </c>
      <c r="E29" s="73">
        <v>73000</v>
      </c>
      <c r="F29" s="73">
        <v>8000</v>
      </c>
      <c r="G29" s="62">
        <f>+F29+E29</f>
        <v>81000</v>
      </c>
      <c r="H29" s="120">
        <v>18.5</v>
      </c>
      <c r="I29" s="68">
        <v>1995</v>
      </c>
    </row>
    <row r="30" spans="1:9" ht="19.5" customHeight="1">
      <c r="A30" s="258" t="s">
        <v>115</v>
      </c>
      <c r="B30" s="259"/>
      <c r="C30" s="259"/>
      <c r="D30" s="259"/>
      <c r="E30" s="259"/>
      <c r="F30" s="259"/>
      <c r="G30" s="259"/>
      <c r="H30" s="259"/>
      <c r="I30" s="260"/>
    </row>
    <row r="31" spans="1:9" s="15" customFormat="1" ht="18.75" customHeight="1">
      <c r="A31" s="139">
        <v>16</v>
      </c>
      <c r="B31" s="117" t="s">
        <v>29</v>
      </c>
      <c r="C31" s="127" t="s">
        <v>116</v>
      </c>
      <c r="D31" s="70">
        <v>1</v>
      </c>
      <c r="E31" s="61">
        <v>120000</v>
      </c>
      <c r="F31" s="61">
        <v>8000</v>
      </c>
      <c r="G31" s="61">
        <f t="shared" si="0"/>
        <v>128000</v>
      </c>
      <c r="H31" s="70">
        <v>29.2</v>
      </c>
      <c r="I31" s="65">
        <v>1982</v>
      </c>
    </row>
    <row r="32" spans="1:9" s="15" customFormat="1" ht="18.75" customHeight="1">
      <c r="A32" s="139">
        <v>17</v>
      </c>
      <c r="B32" s="122" t="s">
        <v>117</v>
      </c>
      <c r="C32" s="124" t="s">
        <v>118</v>
      </c>
      <c r="D32" s="72">
        <v>1</v>
      </c>
      <c r="E32" s="63">
        <v>103000</v>
      </c>
      <c r="F32" s="63">
        <v>8000</v>
      </c>
      <c r="G32" s="61">
        <f t="shared" si="0"/>
        <v>111000</v>
      </c>
      <c r="H32" s="72">
        <v>25.3</v>
      </c>
      <c r="I32" s="67">
        <v>1953</v>
      </c>
    </row>
    <row r="33" spans="1:9" s="15" customFormat="1" ht="18.75" customHeight="1">
      <c r="A33" s="139">
        <v>18</v>
      </c>
      <c r="B33" s="122" t="s">
        <v>107</v>
      </c>
      <c r="C33" s="124" t="s">
        <v>119</v>
      </c>
      <c r="D33" s="72">
        <v>1</v>
      </c>
      <c r="E33" s="63">
        <v>92000</v>
      </c>
      <c r="F33" s="63">
        <v>8000</v>
      </c>
      <c r="G33" s="61">
        <f t="shared" si="0"/>
        <v>100000</v>
      </c>
      <c r="H33" s="72">
        <v>22.8</v>
      </c>
      <c r="I33" s="67">
        <v>1979</v>
      </c>
    </row>
    <row r="34" spans="1:9" s="15" customFormat="1" ht="18.75" customHeight="1">
      <c r="A34" s="139">
        <v>19</v>
      </c>
      <c r="B34" s="122" t="s">
        <v>107</v>
      </c>
      <c r="C34" s="124" t="s">
        <v>120</v>
      </c>
      <c r="D34" s="72">
        <v>1</v>
      </c>
      <c r="E34" s="63">
        <v>92000</v>
      </c>
      <c r="F34" s="63">
        <v>8000</v>
      </c>
      <c r="G34" s="61">
        <f t="shared" si="0"/>
        <v>100000</v>
      </c>
      <c r="H34" s="72">
        <v>22.8</v>
      </c>
      <c r="I34" s="67">
        <v>1982</v>
      </c>
    </row>
    <row r="35" spans="1:9" s="15" customFormat="1" ht="18.75" customHeight="1">
      <c r="A35" s="139">
        <v>20</v>
      </c>
      <c r="B35" s="122" t="s">
        <v>121</v>
      </c>
      <c r="C35" s="124" t="s">
        <v>122</v>
      </c>
      <c r="D35" s="72">
        <v>1</v>
      </c>
      <c r="E35" s="63">
        <v>82000</v>
      </c>
      <c r="F35" s="63">
        <v>8000</v>
      </c>
      <c r="G35" s="61">
        <f t="shared" si="0"/>
        <v>90000</v>
      </c>
      <c r="H35" s="72">
        <v>20.5</v>
      </c>
      <c r="I35" s="67">
        <v>1989</v>
      </c>
    </row>
    <row r="36" spans="1:9" s="15" customFormat="1" ht="18.75" hidden="1" customHeight="1">
      <c r="A36" s="139">
        <v>23</v>
      </c>
      <c r="B36" s="122" t="s">
        <v>123</v>
      </c>
      <c r="C36" s="128" t="s">
        <v>124</v>
      </c>
      <c r="D36" s="72">
        <v>1</v>
      </c>
      <c r="E36" s="63">
        <v>73000</v>
      </c>
      <c r="F36" s="63">
        <v>8000</v>
      </c>
      <c r="G36" s="61">
        <f t="shared" si="0"/>
        <v>81000</v>
      </c>
      <c r="H36" s="72">
        <v>18.5</v>
      </c>
      <c r="I36" s="67">
        <v>1976</v>
      </c>
    </row>
    <row r="37" spans="1:9" ht="24" customHeight="1">
      <c r="A37" s="261" t="s">
        <v>125</v>
      </c>
      <c r="B37" s="262"/>
      <c r="C37" s="262"/>
      <c r="D37" s="262"/>
      <c r="E37" s="262"/>
      <c r="F37" s="262"/>
      <c r="G37" s="262"/>
      <c r="H37" s="262"/>
      <c r="I37" s="263"/>
    </row>
    <row r="38" spans="1:9" s="15" customFormat="1" ht="18" customHeight="1">
      <c r="A38" s="139">
        <v>21</v>
      </c>
      <c r="B38" s="117" t="s">
        <v>29</v>
      </c>
      <c r="C38" s="127" t="s">
        <v>126</v>
      </c>
      <c r="D38" s="70">
        <v>1</v>
      </c>
      <c r="E38" s="61">
        <v>120000</v>
      </c>
      <c r="F38" s="61">
        <v>8000</v>
      </c>
      <c r="G38" s="61">
        <f t="shared" si="0"/>
        <v>128000</v>
      </c>
      <c r="H38" s="70">
        <v>29.2</v>
      </c>
      <c r="I38" s="65">
        <v>1956</v>
      </c>
    </row>
    <row r="39" spans="1:9" s="15" customFormat="1" ht="18" customHeight="1">
      <c r="A39" s="139">
        <v>22</v>
      </c>
      <c r="B39" s="122" t="s">
        <v>127</v>
      </c>
      <c r="C39" s="124" t="s">
        <v>128</v>
      </c>
      <c r="D39" s="72">
        <v>1</v>
      </c>
      <c r="E39" s="63">
        <v>103000</v>
      </c>
      <c r="F39" s="63">
        <v>8000</v>
      </c>
      <c r="G39" s="61">
        <f t="shared" si="0"/>
        <v>111000</v>
      </c>
      <c r="H39" s="72">
        <v>25.3</v>
      </c>
      <c r="I39" s="67">
        <v>1969</v>
      </c>
    </row>
    <row r="40" spans="1:9" s="15" customFormat="1" ht="36.75" customHeight="1">
      <c r="A40" s="139">
        <v>23</v>
      </c>
      <c r="B40" s="185" t="s">
        <v>245</v>
      </c>
      <c r="C40" s="124"/>
      <c r="D40" s="72">
        <v>1</v>
      </c>
      <c r="E40" s="63"/>
      <c r="F40" s="63"/>
      <c r="G40" s="61"/>
      <c r="H40" s="72"/>
      <c r="I40" s="67"/>
    </row>
    <row r="41" spans="1:9" s="15" customFormat="1" ht="18" customHeight="1">
      <c r="A41" s="139">
        <v>24</v>
      </c>
      <c r="B41" s="122" t="s">
        <v>107</v>
      </c>
      <c r="C41" s="124" t="s">
        <v>129</v>
      </c>
      <c r="D41" s="72">
        <v>1</v>
      </c>
      <c r="E41" s="63">
        <v>92000</v>
      </c>
      <c r="F41" s="63">
        <v>8000</v>
      </c>
      <c r="G41" s="61">
        <f t="shared" si="0"/>
        <v>100000</v>
      </c>
      <c r="H41" s="72">
        <v>22.8</v>
      </c>
      <c r="I41" s="67">
        <v>1961</v>
      </c>
    </row>
    <row r="42" spans="1:9" s="15" customFormat="1" ht="31.5" customHeight="1">
      <c r="A42" s="139">
        <v>25</v>
      </c>
      <c r="B42" s="185" t="s">
        <v>216</v>
      </c>
      <c r="C42" s="124" t="s">
        <v>130</v>
      </c>
      <c r="D42" s="191">
        <v>1</v>
      </c>
      <c r="E42" s="192">
        <v>82000</v>
      </c>
      <c r="F42" s="192">
        <v>8000</v>
      </c>
      <c r="G42" s="193">
        <f t="shared" si="0"/>
        <v>90000</v>
      </c>
      <c r="H42" s="191">
        <v>20.5</v>
      </c>
      <c r="I42" s="67">
        <v>1993</v>
      </c>
    </row>
    <row r="43" spans="1:9" s="15" customFormat="1" ht="25.5" customHeight="1">
      <c r="A43" s="139">
        <v>26</v>
      </c>
      <c r="B43" s="122" t="s">
        <v>121</v>
      </c>
      <c r="C43" s="124" t="s">
        <v>129</v>
      </c>
      <c r="D43" s="72">
        <v>1</v>
      </c>
      <c r="E43" s="192">
        <v>82000</v>
      </c>
      <c r="F43" s="192">
        <v>8000</v>
      </c>
      <c r="G43" s="193">
        <f t="shared" ref="G43" si="1">+F43+E43</f>
        <v>90000</v>
      </c>
      <c r="H43" s="191">
        <v>20.5</v>
      </c>
      <c r="I43" s="67">
        <v>1992</v>
      </c>
    </row>
    <row r="44" spans="1:9" ht="29.25" customHeight="1">
      <c r="A44" s="264" t="s">
        <v>131</v>
      </c>
      <c r="B44" s="265"/>
      <c r="C44" s="265"/>
      <c r="D44" s="265"/>
      <c r="E44" s="265"/>
      <c r="F44" s="265"/>
      <c r="G44" s="265"/>
      <c r="H44" s="265"/>
      <c r="I44" s="266"/>
    </row>
    <row r="45" spans="1:9" s="15" customFormat="1" ht="19.5" customHeight="1">
      <c r="A45" s="139">
        <v>27</v>
      </c>
      <c r="B45" s="122" t="s">
        <v>29</v>
      </c>
      <c r="C45" s="122" t="s">
        <v>132</v>
      </c>
      <c r="D45" s="72">
        <v>1</v>
      </c>
      <c r="E45" s="63">
        <v>256600</v>
      </c>
      <c r="F45" s="63">
        <v>8000</v>
      </c>
      <c r="G45" s="61">
        <f t="shared" si="0"/>
        <v>264600</v>
      </c>
      <c r="H45" s="72">
        <v>60.4</v>
      </c>
      <c r="I45" s="67">
        <v>1992</v>
      </c>
    </row>
    <row r="46" spans="1:9" ht="29.25" customHeight="1">
      <c r="A46" s="264" t="s">
        <v>222</v>
      </c>
      <c r="B46" s="265"/>
      <c r="C46" s="265"/>
      <c r="D46" s="265"/>
      <c r="E46" s="265"/>
      <c r="F46" s="265"/>
      <c r="G46" s="265"/>
      <c r="H46" s="265"/>
      <c r="I46" s="266"/>
    </row>
    <row r="47" spans="1:9" s="15" customFormat="1" ht="19.5" customHeight="1">
      <c r="A47" s="139">
        <v>28</v>
      </c>
      <c r="B47" s="122" t="s">
        <v>29</v>
      </c>
      <c r="C47" s="122"/>
      <c r="D47" s="191">
        <v>1</v>
      </c>
      <c r="E47" s="192">
        <v>112000</v>
      </c>
      <c r="F47" s="192">
        <v>8000</v>
      </c>
      <c r="G47" s="193">
        <f t="shared" ref="G47" si="2">+F47+E47</f>
        <v>120000</v>
      </c>
      <c r="H47" s="191">
        <v>60.4</v>
      </c>
      <c r="I47" s="67">
        <v>1992</v>
      </c>
    </row>
    <row r="48" spans="1:9" ht="18.75">
      <c r="A48" s="267" t="s">
        <v>133</v>
      </c>
      <c r="B48" s="268"/>
      <c r="C48" s="268"/>
      <c r="D48" s="268"/>
      <c r="E48" s="268"/>
      <c r="F48" s="268"/>
      <c r="G48" s="268"/>
      <c r="H48" s="268"/>
      <c r="I48" s="269"/>
    </row>
    <row r="49" spans="1:9" s="15" customFormat="1" ht="18" customHeight="1">
      <c r="A49" s="139">
        <v>29</v>
      </c>
      <c r="B49" s="117" t="s">
        <v>134</v>
      </c>
      <c r="C49" s="130" t="s">
        <v>135</v>
      </c>
      <c r="D49" s="70">
        <v>1</v>
      </c>
      <c r="E49" s="61">
        <v>103000</v>
      </c>
      <c r="F49" s="61">
        <v>8000</v>
      </c>
      <c r="G49" s="61">
        <f t="shared" si="0"/>
        <v>111000</v>
      </c>
      <c r="H49" s="70">
        <v>29.2</v>
      </c>
      <c r="I49" s="65">
        <v>1955</v>
      </c>
    </row>
    <row r="50" spans="1:9" s="15" customFormat="1" ht="18" customHeight="1">
      <c r="A50" s="139">
        <v>30</v>
      </c>
      <c r="B50" s="122" t="s">
        <v>107</v>
      </c>
      <c r="C50" s="131" t="s">
        <v>205</v>
      </c>
      <c r="D50" s="72">
        <v>1</v>
      </c>
      <c r="E50" s="63">
        <v>92000</v>
      </c>
      <c r="F50" s="63">
        <v>8000</v>
      </c>
      <c r="G50" s="61">
        <f t="shared" si="0"/>
        <v>100000</v>
      </c>
      <c r="H50" s="72">
        <v>22.8</v>
      </c>
      <c r="I50" s="67">
        <v>1983</v>
      </c>
    </row>
    <row r="51" spans="1:9" s="15" customFormat="1" ht="18" customHeight="1">
      <c r="A51" s="139">
        <v>31</v>
      </c>
      <c r="B51" s="122" t="s">
        <v>107</v>
      </c>
      <c r="C51" s="131" t="s">
        <v>200</v>
      </c>
      <c r="D51" s="72">
        <v>1</v>
      </c>
      <c r="E51" s="63">
        <v>92000</v>
      </c>
      <c r="F51" s="63">
        <v>8000</v>
      </c>
      <c r="G51" s="61">
        <f t="shared" ref="G51" si="3">+F51+E51</f>
        <v>100000</v>
      </c>
      <c r="H51" s="72">
        <v>22.8</v>
      </c>
      <c r="I51" s="67"/>
    </row>
    <row r="52" spans="1:9" s="15" customFormat="1" ht="18" customHeight="1">
      <c r="A52" s="139">
        <v>32</v>
      </c>
      <c r="B52" s="122" t="s">
        <v>136</v>
      </c>
      <c r="C52" s="131" t="s">
        <v>137</v>
      </c>
      <c r="D52" s="72">
        <v>1</v>
      </c>
      <c r="E52" s="63">
        <v>92000</v>
      </c>
      <c r="F52" s="63">
        <v>8000</v>
      </c>
      <c r="G52" s="61">
        <f t="shared" si="0"/>
        <v>100000</v>
      </c>
      <c r="H52" s="72">
        <v>22.8</v>
      </c>
      <c r="I52" s="67">
        <v>1983</v>
      </c>
    </row>
    <row r="53" spans="1:9" s="15" customFormat="1" ht="18" customHeight="1">
      <c r="A53" s="139">
        <v>33</v>
      </c>
      <c r="B53" s="122" t="s">
        <v>138</v>
      </c>
      <c r="C53" s="132" t="s">
        <v>139</v>
      </c>
      <c r="D53" s="72">
        <v>1</v>
      </c>
      <c r="E53" s="63">
        <v>92000</v>
      </c>
      <c r="F53" s="63">
        <v>8000</v>
      </c>
      <c r="G53" s="61">
        <f t="shared" si="0"/>
        <v>100000</v>
      </c>
      <c r="H53" s="72">
        <v>22.8</v>
      </c>
      <c r="I53" s="67">
        <v>1960</v>
      </c>
    </row>
    <row r="54" spans="1:9" s="15" customFormat="1" ht="18" customHeight="1">
      <c r="A54" s="139">
        <v>34</v>
      </c>
      <c r="B54" s="122" t="s">
        <v>140</v>
      </c>
      <c r="C54" s="132" t="s">
        <v>141</v>
      </c>
      <c r="D54" s="72">
        <v>1</v>
      </c>
      <c r="E54" s="63">
        <v>92000</v>
      </c>
      <c r="F54" s="63">
        <v>8000</v>
      </c>
      <c r="G54" s="61">
        <f t="shared" si="0"/>
        <v>100000</v>
      </c>
      <c r="H54" s="72">
        <v>22.8</v>
      </c>
      <c r="I54" s="67">
        <v>1954</v>
      </c>
    </row>
    <row r="55" spans="1:9" s="15" customFormat="1" ht="18" customHeight="1">
      <c r="A55" s="139">
        <v>35</v>
      </c>
      <c r="B55" s="122" t="s">
        <v>142</v>
      </c>
      <c r="C55" s="132" t="s">
        <v>143</v>
      </c>
      <c r="D55" s="72">
        <v>1</v>
      </c>
      <c r="E55" s="63">
        <v>92000</v>
      </c>
      <c r="F55" s="63">
        <v>8000</v>
      </c>
      <c r="G55" s="61">
        <f t="shared" si="0"/>
        <v>100000</v>
      </c>
      <c r="H55" s="72">
        <v>22.8</v>
      </c>
      <c r="I55" s="67">
        <v>1986</v>
      </c>
    </row>
    <row r="56" spans="1:9" ht="18">
      <c r="A56" s="270" t="s">
        <v>244</v>
      </c>
      <c r="B56" s="271"/>
      <c r="C56" s="271"/>
      <c r="D56" s="271"/>
      <c r="E56" s="271"/>
      <c r="F56" s="271"/>
      <c r="G56" s="271"/>
      <c r="H56" s="271"/>
      <c r="I56" s="272"/>
    </row>
    <row r="57" spans="1:9" s="187" customFormat="1" ht="18">
      <c r="A57" s="194">
        <v>36</v>
      </c>
      <c r="B57" s="186" t="s">
        <v>217</v>
      </c>
      <c r="C57" s="189" t="s">
        <v>124</v>
      </c>
      <c r="D57" s="190">
        <v>1</v>
      </c>
      <c r="E57" s="61">
        <v>108000</v>
      </c>
      <c r="F57" s="61">
        <v>8000</v>
      </c>
      <c r="G57" s="61">
        <f t="shared" ref="G57" si="4">+F57+E57</f>
        <v>116000</v>
      </c>
      <c r="H57" s="70">
        <v>29.2</v>
      </c>
      <c r="I57" s="188"/>
    </row>
    <row r="58" spans="1:9" s="15" customFormat="1" ht="18" customHeight="1">
      <c r="A58" s="139">
        <v>37</v>
      </c>
      <c r="B58" s="117" t="s">
        <v>196</v>
      </c>
      <c r="C58" s="133" t="s">
        <v>206</v>
      </c>
      <c r="D58" s="70">
        <v>1</v>
      </c>
      <c r="E58" s="61">
        <v>30000</v>
      </c>
      <c r="F58" s="61"/>
      <c r="G58" s="61">
        <f t="shared" si="0"/>
        <v>30000</v>
      </c>
      <c r="H58" s="70">
        <v>7</v>
      </c>
      <c r="I58" s="65">
        <v>2000</v>
      </c>
    </row>
    <row r="59" spans="1:9" s="15" customFormat="1" ht="18" customHeight="1">
      <c r="A59" s="194">
        <v>38</v>
      </c>
      <c r="B59" s="122" t="s">
        <v>144</v>
      </c>
      <c r="C59" s="134" t="s">
        <v>145</v>
      </c>
      <c r="D59" s="72">
        <v>1</v>
      </c>
      <c r="E59" s="63">
        <v>120000</v>
      </c>
      <c r="F59" s="63">
        <v>8000</v>
      </c>
      <c r="G59" s="61">
        <f t="shared" si="0"/>
        <v>128000</v>
      </c>
      <c r="H59" s="72">
        <v>29.2</v>
      </c>
      <c r="I59" s="67">
        <v>1970</v>
      </c>
    </row>
    <row r="60" spans="1:9" s="15" customFormat="1" ht="18" customHeight="1">
      <c r="A60" s="139">
        <v>39</v>
      </c>
      <c r="B60" s="122" t="s">
        <v>146</v>
      </c>
      <c r="C60" s="135" t="s">
        <v>147</v>
      </c>
      <c r="D60" s="72">
        <v>1</v>
      </c>
      <c r="E60" s="63">
        <v>82000</v>
      </c>
      <c r="F60" s="63">
        <v>8000</v>
      </c>
      <c r="G60" s="61">
        <f t="shared" si="0"/>
        <v>90000</v>
      </c>
      <c r="H60" s="72">
        <v>20.5</v>
      </c>
      <c r="I60" s="67">
        <v>1946</v>
      </c>
    </row>
    <row r="61" spans="1:9" s="15" customFormat="1" ht="18" customHeight="1">
      <c r="A61" s="194">
        <v>40</v>
      </c>
      <c r="B61" s="122" t="s">
        <v>12</v>
      </c>
      <c r="C61" s="134" t="s">
        <v>148</v>
      </c>
      <c r="D61" s="72">
        <v>1</v>
      </c>
      <c r="E61" s="63">
        <v>92000</v>
      </c>
      <c r="F61" s="63">
        <v>8000</v>
      </c>
      <c r="G61" s="61">
        <f t="shared" si="0"/>
        <v>100000</v>
      </c>
      <c r="H61" s="72">
        <v>18.5</v>
      </c>
      <c r="I61" s="67">
        <v>1977</v>
      </c>
    </row>
    <row r="62" spans="1:9" s="15" customFormat="1" ht="18" customHeight="1">
      <c r="A62" s="139">
        <v>41</v>
      </c>
      <c r="B62" s="122" t="s">
        <v>149</v>
      </c>
      <c r="C62" s="134" t="s">
        <v>150</v>
      </c>
      <c r="D62" s="72">
        <v>1</v>
      </c>
      <c r="E62" s="63">
        <v>73000</v>
      </c>
      <c r="F62" s="63">
        <v>8000</v>
      </c>
      <c r="G62" s="61">
        <f t="shared" si="0"/>
        <v>81000</v>
      </c>
      <c r="H62" s="72">
        <v>18.5</v>
      </c>
      <c r="I62" s="67">
        <v>1964</v>
      </c>
    </row>
    <row r="63" spans="1:9" s="15" customFormat="1" ht="18" customHeight="1">
      <c r="A63" s="194">
        <v>42</v>
      </c>
      <c r="B63" s="122" t="s">
        <v>30</v>
      </c>
      <c r="C63" s="134" t="s">
        <v>151</v>
      </c>
      <c r="D63" s="72">
        <v>1</v>
      </c>
      <c r="E63" s="63">
        <v>92000</v>
      </c>
      <c r="F63" s="63">
        <v>8000</v>
      </c>
      <c r="G63" s="61">
        <f t="shared" si="0"/>
        <v>100000</v>
      </c>
      <c r="H63" s="72">
        <v>18.5</v>
      </c>
      <c r="I63" s="67">
        <v>1967</v>
      </c>
    </row>
    <row r="64" spans="1:9" s="15" customFormat="1" ht="18" customHeight="1">
      <c r="A64" s="139">
        <v>43</v>
      </c>
      <c r="B64" s="136" t="s">
        <v>31</v>
      </c>
      <c r="C64" s="134" t="s">
        <v>152</v>
      </c>
      <c r="D64" s="72">
        <v>1</v>
      </c>
      <c r="E64" s="63">
        <v>73000</v>
      </c>
      <c r="F64" s="63">
        <v>8000</v>
      </c>
      <c r="G64" s="61">
        <f t="shared" si="0"/>
        <v>81000</v>
      </c>
      <c r="H64" s="72">
        <v>18.5</v>
      </c>
      <c r="I64" s="67">
        <v>1966</v>
      </c>
    </row>
    <row r="65" spans="1:9" s="15" customFormat="1" ht="18" customHeight="1">
      <c r="A65" s="194">
        <v>44</v>
      </c>
      <c r="B65" s="122" t="s">
        <v>39</v>
      </c>
      <c r="C65" s="134" t="s">
        <v>153</v>
      </c>
      <c r="D65" s="72">
        <v>1</v>
      </c>
      <c r="E65" s="63">
        <v>73000</v>
      </c>
      <c r="F65" s="63">
        <v>8000</v>
      </c>
      <c r="G65" s="61">
        <f t="shared" si="0"/>
        <v>81000</v>
      </c>
      <c r="H65" s="72">
        <v>18.5</v>
      </c>
      <c r="I65" s="67">
        <v>1948</v>
      </c>
    </row>
    <row r="66" spans="1:9" s="15" customFormat="1" ht="18" customHeight="1">
      <c r="A66" s="139">
        <v>45</v>
      </c>
      <c r="B66" s="122" t="s">
        <v>39</v>
      </c>
      <c r="C66" s="134" t="s">
        <v>154</v>
      </c>
      <c r="D66" s="72">
        <v>1</v>
      </c>
      <c r="E66" s="63">
        <v>73000</v>
      </c>
      <c r="F66" s="63">
        <v>8000</v>
      </c>
      <c r="G66" s="61">
        <f t="shared" si="0"/>
        <v>81000</v>
      </c>
      <c r="H66" s="72">
        <v>18.5</v>
      </c>
      <c r="I66" s="67">
        <v>1959</v>
      </c>
    </row>
    <row r="67" spans="1:9" s="15" customFormat="1" ht="18" customHeight="1">
      <c r="A67" s="194">
        <v>46</v>
      </c>
      <c r="B67" s="122" t="s">
        <v>39</v>
      </c>
      <c r="C67" s="134" t="s">
        <v>155</v>
      </c>
      <c r="D67" s="72">
        <v>1</v>
      </c>
      <c r="E67" s="63">
        <v>73000</v>
      </c>
      <c r="F67" s="63">
        <v>8000</v>
      </c>
      <c r="G67" s="61">
        <f t="shared" si="0"/>
        <v>81000</v>
      </c>
      <c r="H67" s="72">
        <v>18.5</v>
      </c>
      <c r="I67" s="67">
        <v>1947</v>
      </c>
    </row>
    <row r="68" spans="1:9" s="15" customFormat="1" ht="18" customHeight="1" thickBot="1">
      <c r="A68" s="139">
        <v>47</v>
      </c>
      <c r="B68" s="122" t="s">
        <v>156</v>
      </c>
      <c r="C68" s="134" t="s">
        <v>157</v>
      </c>
      <c r="D68" s="72">
        <v>1</v>
      </c>
      <c r="E68" s="63">
        <v>67000</v>
      </c>
      <c r="F68" s="63">
        <v>8000</v>
      </c>
      <c r="G68" s="61">
        <f t="shared" si="0"/>
        <v>75000</v>
      </c>
      <c r="H68" s="72">
        <v>17.100000000000001</v>
      </c>
      <c r="I68" s="67">
        <v>1955</v>
      </c>
    </row>
    <row r="69" spans="1:9" s="15" customFormat="1" ht="18" customHeight="1" thickBot="1">
      <c r="A69" s="273" t="s">
        <v>20</v>
      </c>
      <c r="B69" s="274"/>
      <c r="C69" s="43"/>
      <c r="D69" s="43">
        <v>47</v>
      </c>
      <c r="E69" s="23">
        <f>SUM(E10:E68)</f>
        <v>5380600</v>
      </c>
      <c r="F69" s="23">
        <f t="shared" ref="F69" si="5">SUM(F10:F68)</f>
        <v>384000</v>
      </c>
      <c r="G69" s="23">
        <f>SUM(G10:G68)</f>
        <v>5764600</v>
      </c>
      <c r="H69" s="43">
        <f>SUM(H10:H68)</f>
        <v>1312.9999999999995</v>
      </c>
      <c r="I69" s="64"/>
    </row>
    <row r="70" spans="1:9" ht="31.5" customHeight="1">
      <c r="A70" s="275"/>
      <c r="B70" s="276" t="s">
        <v>229</v>
      </c>
      <c r="C70" s="276"/>
      <c r="D70" s="276"/>
      <c r="E70"/>
      <c r="F70"/>
      <c r="G70" s="277" t="s">
        <v>207</v>
      </c>
      <c r="H70" s="277"/>
      <c r="I70"/>
    </row>
    <row r="71" spans="1:9">
      <c r="A71" s="275"/>
      <c r="B71" s="1"/>
      <c r="C71" s="10"/>
      <c r="D71" s="3" t="s">
        <v>186</v>
      </c>
      <c r="E71" s="278" t="s">
        <v>190</v>
      </c>
      <c r="F71" s="278"/>
      <c r="G71" s="279" t="s">
        <v>187</v>
      </c>
      <c r="H71" s="279"/>
      <c r="I71"/>
    </row>
    <row r="72" spans="1:9" s="50" customFormat="1" ht="18.75">
      <c r="A72" s="129"/>
      <c r="B72" s="75"/>
      <c r="C72" s="75"/>
      <c r="D72" s="90" t="s">
        <v>184</v>
      </c>
      <c r="E72" s="90"/>
      <c r="F72" s="90"/>
      <c r="G72" s="90"/>
      <c r="H72" s="143"/>
      <c r="I72" s="80"/>
    </row>
    <row r="73" spans="1:9">
      <c r="E73" s="40" t="s">
        <v>183</v>
      </c>
    </row>
  </sheetData>
  <mergeCells count="20">
    <mergeCell ref="A56:I56"/>
    <mergeCell ref="A69:B69"/>
    <mergeCell ref="A70:A71"/>
    <mergeCell ref="B70:D70"/>
    <mergeCell ref="G70:H70"/>
    <mergeCell ref="E71:F71"/>
    <mergeCell ref="G71:H71"/>
    <mergeCell ref="A20:I20"/>
    <mergeCell ref="A30:I30"/>
    <mergeCell ref="A37:I37"/>
    <mergeCell ref="A44:I44"/>
    <mergeCell ref="A48:I48"/>
    <mergeCell ref="A46:I46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J21" sqref="J21"/>
    </sheetView>
  </sheetViews>
  <sheetFormatPr defaultRowHeight="15.75"/>
  <cols>
    <col min="1" max="1" width="7.7109375" style="15" customWidth="1"/>
    <col min="2" max="2" width="30" style="15" customWidth="1"/>
    <col min="3" max="3" width="16.140625" style="15" customWidth="1"/>
    <col min="4" max="4" width="18.85546875" style="15" customWidth="1"/>
    <col min="5" max="5" width="18" style="15" customWidth="1"/>
    <col min="6" max="6" width="13.140625" style="15" customWidth="1"/>
    <col min="7" max="16384" width="9.140625" style="15"/>
  </cols>
  <sheetData>
    <row r="1" spans="1:8" s="12" customFormat="1" ht="16.5" customHeight="1">
      <c r="A1" s="286" t="s">
        <v>224</v>
      </c>
      <c r="B1" s="286"/>
      <c r="C1" s="309" t="s">
        <v>207</v>
      </c>
      <c r="D1" s="309"/>
      <c r="E1" s="244" t="s">
        <v>211</v>
      </c>
      <c r="F1" s="244"/>
      <c r="G1" s="175"/>
    </row>
    <row r="2" spans="1:8" s="154" customFormat="1" ht="18.75" customHeight="1">
      <c r="A2" s="165"/>
      <c r="B2" s="281" t="s">
        <v>189</v>
      </c>
      <c r="C2" s="281"/>
      <c r="D2" s="310" t="s">
        <v>209</v>
      </c>
      <c r="E2" s="310"/>
      <c r="F2" s="310"/>
      <c r="G2" s="143"/>
    </row>
    <row r="3" spans="1:8" s="154" customFormat="1" ht="20.25" customHeight="1">
      <c r="A3" s="142"/>
      <c r="C3" s="157"/>
      <c r="D3" s="252" t="s">
        <v>225</v>
      </c>
      <c r="E3" s="252"/>
      <c r="F3" s="252"/>
      <c r="G3" s="145"/>
      <c r="H3" s="145"/>
    </row>
    <row r="4" spans="1:8" s="28" customFormat="1" ht="13.5" customHeight="1">
      <c r="A4" s="147"/>
      <c r="B4" s="29"/>
      <c r="C4" s="27"/>
      <c r="D4" s="285"/>
      <c r="E4" s="285"/>
      <c r="F4" s="285"/>
      <c r="G4" s="285"/>
    </row>
    <row r="5" spans="1:8" ht="20.25">
      <c r="A5" s="322" t="s">
        <v>81</v>
      </c>
      <c r="B5" s="322"/>
      <c r="C5" s="322"/>
      <c r="D5" s="322"/>
      <c r="E5" s="322"/>
      <c r="F5" s="322"/>
    </row>
    <row r="6" spans="1:8">
      <c r="A6" s="323" t="s">
        <v>82</v>
      </c>
      <c r="B6" s="323"/>
      <c r="C6" s="323"/>
      <c r="D6" s="323"/>
      <c r="E6" s="323"/>
      <c r="F6" s="323"/>
    </row>
    <row r="7" spans="1:8" ht="5.25" customHeight="1" thickBot="1"/>
    <row r="8" spans="1:8" s="14" customFormat="1" ht="95.25" thickBot="1">
      <c r="A8" s="52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</row>
    <row r="9" spans="1:8">
      <c r="A9" s="98">
        <v>1</v>
      </c>
      <c r="B9" s="92" t="s">
        <v>70</v>
      </c>
      <c r="C9" s="98">
        <v>1</v>
      </c>
      <c r="D9" s="98">
        <v>92000</v>
      </c>
      <c r="E9" s="92">
        <v>8000</v>
      </c>
      <c r="F9" s="92">
        <f t="shared" ref="F9:F21" si="0">D9+E9</f>
        <v>100000</v>
      </c>
    </row>
    <row r="10" spans="1:8">
      <c r="A10" s="98">
        <v>2</v>
      </c>
      <c r="B10" s="92" t="s">
        <v>71</v>
      </c>
      <c r="C10" s="98">
        <v>0.5</v>
      </c>
      <c r="D10" s="98">
        <v>43328</v>
      </c>
      <c r="E10" s="92">
        <v>4000</v>
      </c>
      <c r="F10" s="92">
        <f t="shared" si="0"/>
        <v>47328</v>
      </c>
    </row>
    <row r="11" spans="1:8">
      <c r="A11" s="98">
        <v>3</v>
      </c>
      <c r="B11" s="92" t="s">
        <v>83</v>
      </c>
      <c r="C11" s="111">
        <v>0.7</v>
      </c>
      <c r="D11" s="98">
        <v>50926</v>
      </c>
      <c r="E11" s="92">
        <v>5600</v>
      </c>
      <c r="F11" s="92">
        <f t="shared" si="0"/>
        <v>56526</v>
      </c>
    </row>
    <row r="12" spans="1:8">
      <c r="A12" s="98">
        <v>4</v>
      </c>
      <c r="B12" s="92" t="s">
        <v>83</v>
      </c>
      <c r="C12" s="98">
        <v>0.74</v>
      </c>
      <c r="D12" s="98">
        <v>53836</v>
      </c>
      <c r="E12" s="92">
        <v>5920</v>
      </c>
      <c r="F12" s="92">
        <f t="shared" si="0"/>
        <v>59756</v>
      </c>
    </row>
    <row r="13" spans="1:8">
      <c r="A13" s="98">
        <v>5</v>
      </c>
      <c r="B13" s="100" t="s">
        <v>74</v>
      </c>
      <c r="C13" s="98">
        <v>0.66</v>
      </c>
      <c r="D13" s="98">
        <v>48016</v>
      </c>
      <c r="E13" s="92">
        <f>C13*8000</f>
        <v>5280</v>
      </c>
      <c r="F13" s="92">
        <f t="shared" si="0"/>
        <v>53296</v>
      </c>
    </row>
    <row r="14" spans="1:8">
      <c r="A14" s="98">
        <v>6</v>
      </c>
      <c r="B14" s="100" t="s">
        <v>74</v>
      </c>
      <c r="C14" s="98">
        <v>0.66</v>
      </c>
      <c r="D14" s="98">
        <v>48016</v>
      </c>
      <c r="E14" s="92">
        <f t="shared" ref="E14:E23" si="1">C14*8000</f>
        <v>5280</v>
      </c>
      <c r="F14" s="92">
        <f t="shared" si="0"/>
        <v>53296</v>
      </c>
    </row>
    <row r="15" spans="1:8">
      <c r="A15" s="98">
        <v>7</v>
      </c>
      <c r="B15" s="100" t="s">
        <v>74</v>
      </c>
      <c r="C15" s="98">
        <v>0.66</v>
      </c>
      <c r="D15" s="98">
        <v>48016</v>
      </c>
      <c r="E15" s="92">
        <f t="shared" si="1"/>
        <v>5280</v>
      </c>
      <c r="F15" s="92">
        <f t="shared" si="0"/>
        <v>53296</v>
      </c>
    </row>
    <row r="16" spans="1:8">
      <c r="A16" s="98">
        <v>8</v>
      </c>
      <c r="B16" s="100" t="s">
        <v>74</v>
      </c>
      <c r="C16" s="98">
        <v>0.66</v>
      </c>
      <c r="D16" s="98">
        <v>48016</v>
      </c>
      <c r="E16" s="92">
        <f t="shared" si="1"/>
        <v>5280</v>
      </c>
      <c r="F16" s="92">
        <f t="shared" si="0"/>
        <v>53296</v>
      </c>
    </row>
    <row r="17" spans="1:6">
      <c r="A17" s="98">
        <v>9</v>
      </c>
      <c r="B17" s="100" t="s">
        <v>74</v>
      </c>
      <c r="C17" s="98">
        <v>0.53</v>
      </c>
      <c r="D17" s="98">
        <v>39286</v>
      </c>
      <c r="E17" s="92">
        <v>4320</v>
      </c>
      <c r="F17" s="92">
        <f t="shared" si="0"/>
        <v>43606</v>
      </c>
    </row>
    <row r="18" spans="1:6">
      <c r="A18" s="98">
        <v>10</v>
      </c>
      <c r="B18" s="100" t="s">
        <v>74</v>
      </c>
      <c r="C18" s="98">
        <v>0.71</v>
      </c>
      <c r="D18" s="98">
        <v>51654</v>
      </c>
      <c r="E18" s="92">
        <f t="shared" ref="E18" si="2">C18*8000</f>
        <v>5680</v>
      </c>
      <c r="F18" s="92">
        <f>D18+E18</f>
        <v>57334</v>
      </c>
    </row>
    <row r="19" spans="1:6">
      <c r="A19" s="98">
        <v>11</v>
      </c>
      <c r="B19" s="100" t="s">
        <v>74</v>
      </c>
      <c r="C19" s="98">
        <v>0.71</v>
      </c>
      <c r="D19" s="98">
        <v>51654</v>
      </c>
      <c r="E19" s="92">
        <f t="shared" si="1"/>
        <v>5680</v>
      </c>
      <c r="F19" s="92">
        <f t="shared" si="0"/>
        <v>57334</v>
      </c>
    </row>
    <row r="20" spans="1:6">
      <c r="A20" s="98">
        <v>12</v>
      </c>
      <c r="B20" s="100" t="s">
        <v>74</v>
      </c>
      <c r="C20" s="98">
        <v>0.71</v>
      </c>
      <c r="D20" s="98">
        <v>51654</v>
      </c>
      <c r="E20" s="92">
        <f t="shared" si="1"/>
        <v>5680</v>
      </c>
      <c r="F20" s="92">
        <f t="shared" si="0"/>
        <v>57334</v>
      </c>
    </row>
    <row r="21" spans="1:6">
      <c r="A21" s="98">
        <v>13</v>
      </c>
      <c r="B21" s="100" t="s">
        <v>74</v>
      </c>
      <c r="C21" s="98">
        <v>0.5</v>
      </c>
      <c r="D21" s="98">
        <v>36376</v>
      </c>
      <c r="E21" s="92">
        <f t="shared" si="1"/>
        <v>4000</v>
      </c>
      <c r="F21" s="92">
        <f t="shared" si="0"/>
        <v>40376</v>
      </c>
    </row>
    <row r="22" spans="1:6">
      <c r="A22" s="98">
        <v>14</v>
      </c>
      <c r="B22" s="100" t="s">
        <v>74</v>
      </c>
      <c r="C22" s="98">
        <v>0.5</v>
      </c>
      <c r="D22" s="98">
        <v>36376</v>
      </c>
      <c r="E22" s="92">
        <f>C22*8000</f>
        <v>4000</v>
      </c>
      <c r="F22" s="92">
        <f>D22+E22</f>
        <v>40376</v>
      </c>
    </row>
    <row r="23" spans="1:6">
      <c r="A23" s="98">
        <v>15</v>
      </c>
      <c r="B23" s="100" t="s">
        <v>74</v>
      </c>
      <c r="C23" s="98">
        <v>0.74</v>
      </c>
      <c r="D23" s="98">
        <v>53836</v>
      </c>
      <c r="E23" s="92">
        <f t="shared" si="1"/>
        <v>5920</v>
      </c>
      <c r="F23" s="92">
        <f>D23+E23</f>
        <v>59756</v>
      </c>
    </row>
    <row r="24" spans="1:6">
      <c r="A24" s="98">
        <v>16</v>
      </c>
      <c r="B24" s="100" t="s">
        <v>74</v>
      </c>
      <c r="C24" s="98"/>
      <c r="D24" s="98"/>
      <c r="E24" s="92"/>
      <c r="F24" s="92"/>
    </row>
    <row r="25" spans="1:6" ht="16.5" thickBot="1">
      <c r="A25" s="98">
        <v>17</v>
      </c>
      <c r="B25" s="181" t="s">
        <v>19</v>
      </c>
      <c r="C25" s="182">
        <v>0.53</v>
      </c>
      <c r="D25" s="182">
        <v>39286</v>
      </c>
      <c r="E25" s="183">
        <v>4320</v>
      </c>
      <c r="F25" s="183">
        <f>D25+E25</f>
        <v>43606</v>
      </c>
    </row>
    <row r="26" spans="1:6" s="58" customFormat="1" ht="16.5" thickBot="1">
      <c r="A26" s="324" t="s">
        <v>20</v>
      </c>
      <c r="B26" s="325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/>
    <row r="28" spans="1:6" s="30" customFormat="1" ht="15" customHeight="1">
      <c r="A28" s="288" t="s">
        <v>32</v>
      </c>
      <c r="B28" s="288"/>
      <c r="D28" s="31"/>
      <c r="E28" s="31"/>
      <c r="F28" s="31"/>
    </row>
    <row r="29" spans="1:6" s="30" customFormat="1">
      <c r="A29" s="37"/>
      <c r="B29" s="158" t="s">
        <v>190</v>
      </c>
    </row>
    <row r="30" spans="1:6" s="28" customFormat="1" ht="14.25" customHeight="1">
      <c r="B30" s="35"/>
      <c r="C30" s="80" t="s">
        <v>86</v>
      </c>
      <c r="D30" s="33"/>
      <c r="E30" s="33"/>
      <c r="F30" s="176" t="s">
        <v>23</v>
      </c>
    </row>
    <row r="31" spans="1:6" s="28" customFormat="1">
      <c r="A31" s="280" t="s">
        <v>33</v>
      </c>
      <c r="B31" s="280"/>
      <c r="C31" s="298" t="s">
        <v>195</v>
      </c>
      <c r="D31" s="298"/>
      <c r="E31" s="298"/>
      <c r="F31" s="298"/>
    </row>
    <row r="32" spans="1:6" s="28" customFormat="1">
      <c r="A32" s="27"/>
      <c r="B32" s="158" t="s">
        <v>190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"/>
  <sheetViews>
    <sheetView topLeftCell="D1" workbookViewId="0">
      <selection activeCell="I8" sqref="I8"/>
    </sheetView>
  </sheetViews>
  <sheetFormatPr defaultRowHeight="15"/>
  <cols>
    <col min="2" max="2" width="21.140625" customWidth="1"/>
    <col min="3" max="3" width="11.42578125" customWidth="1"/>
    <col min="4" max="4" width="13.5703125" customWidth="1"/>
    <col min="5" max="5" width="14.28515625" customWidth="1"/>
    <col min="6" max="6" width="19.85546875" customWidth="1"/>
  </cols>
  <sheetData>
    <row r="1" spans="1:9" s="12" customFormat="1" ht="16.5" customHeight="1">
      <c r="A1" s="286" t="s">
        <v>224</v>
      </c>
      <c r="B1" s="286"/>
      <c r="C1" s="90"/>
      <c r="D1" s="152"/>
      <c r="E1" s="330" t="s">
        <v>211</v>
      </c>
      <c r="F1" s="330"/>
      <c r="G1" s="151"/>
      <c r="H1" s="206"/>
    </row>
    <row r="2" spans="1:9" s="154" customFormat="1" ht="18.75" customHeight="1">
      <c r="A2" s="165"/>
      <c r="B2" s="314" t="s">
        <v>237</v>
      </c>
      <c r="C2" s="314"/>
      <c r="D2" s="314"/>
      <c r="E2" s="305" t="s">
        <v>230</v>
      </c>
      <c r="F2" s="305"/>
      <c r="G2" s="90"/>
      <c r="H2" s="203"/>
    </row>
    <row r="3" spans="1:9" s="154" customFormat="1" ht="20.25" customHeight="1">
      <c r="A3" s="142"/>
      <c r="B3" s="88"/>
      <c r="C3" s="208" t="s">
        <v>189</v>
      </c>
      <c r="D3" s="153"/>
      <c r="E3" s="331" t="s">
        <v>225</v>
      </c>
      <c r="F3" s="331"/>
      <c r="G3" s="145"/>
      <c r="H3" s="145"/>
      <c r="I3" s="145"/>
    </row>
    <row r="4" spans="1:9" s="88" customFormat="1" ht="14.25" customHeight="1">
      <c r="A4" s="142"/>
      <c r="B4" s="205"/>
      <c r="C4" s="87"/>
      <c r="D4" s="285"/>
      <c r="E4" s="285"/>
      <c r="F4" s="285"/>
      <c r="G4" s="285"/>
    </row>
    <row r="5" spans="1:9" ht="17.25">
      <c r="A5" s="327" t="s">
        <v>81</v>
      </c>
      <c r="B5" s="327"/>
      <c r="C5" s="327"/>
      <c r="D5" s="327"/>
      <c r="E5" s="327"/>
      <c r="F5" s="327"/>
    </row>
    <row r="6" spans="1:9" ht="15.75">
      <c r="A6" s="323" t="s">
        <v>84</v>
      </c>
      <c r="B6" s="323"/>
      <c r="C6" s="323"/>
      <c r="D6" s="323"/>
      <c r="E6" s="323"/>
      <c r="F6" s="323"/>
    </row>
    <row r="7" spans="1:9" ht="8.25" customHeight="1" thickBot="1"/>
    <row r="8" spans="1:9" s="14" customFormat="1" ht="86.25" customHeight="1" thickBot="1">
      <c r="A8" s="52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</row>
    <row r="9" spans="1:9" ht="15.75">
      <c r="A9" s="98">
        <v>1</v>
      </c>
      <c r="B9" s="92" t="s">
        <v>70</v>
      </c>
      <c r="C9" s="98">
        <v>1</v>
      </c>
      <c r="D9" s="98">
        <v>92000</v>
      </c>
      <c r="E9" s="110">
        <v>8000</v>
      </c>
      <c r="F9" s="92">
        <f t="shared" ref="F9:F21" si="0">D9+E9</f>
        <v>100000</v>
      </c>
    </row>
    <row r="10" spans="1:9" ht="15.75">
      <c r="A10" s="98">
        <v>2</v>
      </c>
      <c r="B10" s="92" t="s">
        <v>71</v>
      </c>
      <c r="C10" s="98">
        <v>0.94</v>
      </c>
      <c r="D10" s="98">
        <v>68480</v>
      </c>
      <c r="E10" s="110">
        <v>7520</v>
      </c>
      <c r="F10" s="92">
        <f t="shared" si="0"/>
        <v>76000</v>
      </c>
    </row>
    <row r="11" spans="1:9" ht="29.25" customHeight="1">
      <c r="A11" s="98">
        <v>3</v>
      </c>
      <c r="B11" s="222" t="s">
        <v>83</v>
      </c>
      <c r="C11" s="98">
        <v>1</v>
      </c>
      <c r="D11" s="98">
        <v>77392</v>
      </c>
      <c r="E11" s="110">
        <v>8000</v>
      </c>
      <c r="F11" s="92">
        <f t="shared" si="0"/>
        <v>85392</v>
      </c>
    </row>
    <row r="12" spans="1:9" ht="15.75">
      <c r="A12" s="98">
        <v>4</v>
      </c>
      <c r="B12" s="100" t="s">
        <v>74</v>
      </c>
      <c r="C12" s="98">
        <v>0.74</v>
      </c>
      <c r="D12" s="98">
        <v>54084</v>
      </c>
      <c r="E12" s="110">
        <v>5920</v>
      </c>
      <c r="F12" s="92">
        <f t="shared" si="0"/>
        <v>60004</v>
      </c>
    </row>
    <row r="13" spans="1:9" ht="15.75">
      <c r="A13" s="98">
        <v>5</v>
      </c>
      <c r="B13" s="100" t="s">
        <v>74</v>
      </c>
      <c r="C13" s="98">
        <v>0.74</v>
      </c>
      <c r="D13" s="98">
        <v>54084</v>
      </c>
      <c r="E13" s="110">
        <v>5920</v>
      </c>
      <c r="F13" s="92">
        <f t="shared" si="0"/>
        <v>60004</v>
      </c>
    </row>
    <row r="14" spans="1:9" ht="15.75">
      <c r="A14" s="98">
        <v>6</v>
      </c>
      <c r="B14" s="100" t="s">
        <v>74</v>
      </c>
      <c r="C14" s="98">
        <v>0.74</v>
      </c>
      <c r="D14" s="98">
        <v>54084</v>
      </c>
      <c r="E14" s="110">
        <v>5920</v>
      </c>
      <c r="F14" s="92">
        <f t="shared" si="0"/>
        <v>60004</v>
      </c>
    </row>
    <row r="15" spans="1:9" ht="15.75">
      <c r="A15" s="98">
        <v>7</v>
      </c>
      <c r="B15" s="100" t="s">
        <v>74</v>
      </c>
      <c r="C15" s="98">
        <v>0.5</v>
      </c>
      <c r="D15" s="98">
        <v>41003</v>
      </c>
      <c r="E15" s="110">
        <v>4000</v>
      </c>
      <c r="F15" s="92">
        <f>D15+E15</f>
        <v>45003</v>
      </c>
    </row>
    <row r="16" spans="1:9" ht="15.75">
      <c r="A16" s="98">
        <v>8</v>
      </c>
      <c r="B16" s="100" t="s">
        <v>74</v>
      </c>
      <c r="C16" s="98">
        <v>0.74</v>
      </c>
      <c r="D16" s="98">
        <v>54084</v>
      </c>
      <c r="E16" s="110">
        <v>5920</v>
      </c>
      <c r="F16" s="92">
        <f t="shared" si="0"/>
        <v>60004</v>
      </c>
    </row>
    <row r="17" spans="1:6" ht="15.75">
      <c r="A17" s="98">
        <v>9</v>
      </c>
      <c r="B17" s="100" t="s">
        <v>74</v>
      </c>
      <c r="C17" s="98">
        <v>0.74</v>
      </c>
      <c r="D17" s="98">
        <v>54084</v>
      </c>
      <c r="E17" s="110">
        <v>5920</v>
      </c>
      <c r="F17" s="92">
        <f t="shared" si="0"/>
        <v>60004</v>
      </c>
    </row>
    <row r="18" spans="1:6" ht="15.75">
      <c r="A18" s="98">
        <v>10</v>
      </c>
      <c r="B18" s="100" t="s">
        <v>74</v>
      </c>
      <c r="C18" s="98">
        <v>0.74</v>
      </c>
      <c r="D18" s="98">
        <v>54084</v>
      </c>
      <c r="E18" s="110">
        <v>5920</v>
      </c>
      <c r="F18" s="92">
        <f t="shared" si="0"/>
        <v>60004</v>
      </c>
    </row>
    <row r="19" spans="1:6" ht="15.75">
      <c r="A19" s="98">
        <v>11</v>
      </c>
      <c r="B19" s="100" t="s">
        <v>85</v>
      </c>
      <c r="C19" s="98">
        <v>0.25</v>
      </c>
      <c r="D19" s="98">
        <v>18700</v>
      </c>
      <c r="E19" s="110">
        <v>2000</v>
      </c>
      <c r="F19" s="92">
        <f>D19+E19</f>
        <v>20700</v>
      </c>
    </row>
    <row r="20" spans="1:6" ht="15.75">
      <c r="A20" s="98">
        <v>12</v>
      </c>
      <c r="B20" s="100" t="s">
        <v>74</v>
      </c>
      <c r="C20" s="98">
        <v>0.5</v>
      </c>
      <c r="D20" s="98">
        <v>41000</v>
      </c>
      <c r="E20" s="110">
        <v>4000</v>
      </c>
      <c r="F20" s="92">
        <f>D20+E20</f>
        <v>45000</v>
      </c>
    </row>
    <row r="21" spans="1:6" ht="16.5" thickBot="1">
      <c r="A21" s="98">
        <v>13</v>
      </c>
      <c r="B21" s="100" t="s">
        <v>31</v>
      </c>
      <c r="C21" s="98">
        <v>0.74</v>
      </c>
      <c r="D21" s="98">
        <v>54084</v>
      </c>
      <c r="E21" s="110">
        <v>5920</v>
      </c>
      <c r="F21" s="92">
        <f t="shared" si="0"/>
        <v>60004</v>
      </c>
    </row>
    <row r="22" spans="1:6" s="58" customFormat="1" ht="16.5" thickBot="1">
      <c r="A22" s="324" t="s">
        <v>20</v>
      </c>
      <c r="B22" s="325"/>
      <c r="C22" s="195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/>
    <row r="24" spans="1:6" s="12" customFormat="1" ht="1.5" hidden="1" customHeight="1">
      <c r="C24" s="328"/>
      <c r="D24" s="328"/>
    </row>
    <row r="25" spans="1:6" s="12" customFormat="1" ht="11.25" hidden="1" customHeight="1">
      <c r="C25" s="329"/>
      <c r="D25" s="329"/>
      <c r="F25" s="178"/>
    </row>
    <row r="26" spans="1:6" s="30" customFormat="1" ht="15" customHeight="1">
      <c r="A26" s="288" t="s">
        <v>32</v>
      </c>
      <c r="B26" s="288"/>
      <c r="D26" s="48"/>
      <c r="E26" s="48"/>
      <c r="F26" s="48"/>
    </row>
    <row r="27" spans="1:6" s="30" customFormat="1" ht="15.75">
      <c r="A27" s="200"/>
      <c r="B27" s="198" t="s">
        <v>190</v>
      </c>
    </row>
    <row r="28" spans="1:6" s="28" customFormat="1" ht="22.5" customHeight="1">
      <c r="A28" s="199"/>
      <c r="B28" s="199"/>
      <c r="C28" s="36" t="s">
        <v>86</v>
      </c>
      <c r="D28" s="33"/>
      <c r="E28" s="33"/>
      <c r="F28" s="201" t="s">
        <v>23</v>
      </c>
    </row>
    <row r="29" spans="1:6" s="28" customFormat="1" ht="15.75" customHeight="1">
      <c r="A29" s="280" t="s">
        <v>33</v>
      </c>
      <c r="B29" s="280"/>
      <c r="C29" s="326" t="s">
        <v>193</v>
      </c>
      <c r="D29" s="326"/>
      <c r="E29" s="326"/>
      <c r="F29" s="326"/>
    </row>
    <row r="30" spans="1:6" s="28" customFormat="1" ht="15.75">
      <c r="A30" s="202"/>
      <c r="B30" s="198" t="s">
        <v>190</v>
      </c>
      <c r="D30" s="202"/>
      <c r="E30" s="202"/>
      <c r="F30" s="202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opLeftCell="D1" workbookViewId="0">
      <selection activeCell="P17" sqref="P17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4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286" t="s">
        <v>224</v>
      </c>
      <c r="B1" s="286"/>
      <c r="C1" s="286"/>
      <c r="D1" s="314" t="str">
        <f>Hamaynqapetaran!$G$70</f>
        <v>Ա. Մելքոնյան</v>
      </c>
      <c r="E1" s="314"/>
      <c r="F1" s="244" t="s">
        <v>211</v>
      </c>
      <c r="G1" s="244"/>
      <c r="H1" s="244"/>
      <c r="I1" s="244"/>
    </row>
    <row r="2" spans="1:10" s="154" customFormat="1" ht="18.75" customHeight="1">
      <c r="A2" s="296"/>
      <c r="B2" s="296"/>
      <c r="D2" s="332" t="s">
        <v>189</v>
      </c>
      <c r="E2" s="332"/>
      <c r="F2" s="254" t="s">
        <v>209</v>
      </c>
      <c r="G2" s="254"/>
      <c r="H2" s="254"/>
      <c r="I2" s="254"/>
    </row>
    <row r="3" spans="1:10" s="154" customFormat="1" ht="20.25" customHeight="1">
      <c r="A3" s="166"/>
      <c r="B3" s="88"/>
      <c r="E3" s="252" t="s">
        <v>225</v>
      </c>
      <c r="F3" s="252"/>
      <c r="G3" s="252"/>
      <c r="H3" s="252"/>
      <c r="I3" s="252"/>
      <c r="J3" s="146"/>
    </row>
    <row r="4" spans="1:10" ht="18">
      <c r="A4" s="284" t="s">
        <v>0</v>
      </c>
      <c r="B4" s="284"/>
      <c r="C4" s="284"/>
      <c r="D4" s="284"/>
      <c r="E4" s="284"/>
      <c r="F4" s="284"/>
      <c r="G4" s="284"/>
      <c r="H4" s="284"/>
      <c r="I4" s="284"/>
    </row>
    <row r="5" spans="1:10" ht="16.5" thickBot="1">
      <c r="A5" s="283" t="s">
        <v>180</v>
      </c>
      <c r="B5" s="283"/>
      <c r="C5" s="283"/>
      <c r="D5" s="283"/>
      <c r="E5" s="283"/>
      <c r="F5" s="283"/>
      <c r="G5" s="283"/>
      <c r="H5" s="283"/>
      <c r="I5" s="283"/>
    </row>
    <row r="6" spans="1:10" ht="73.5" customHeight="1" thickBot="1">
      <c r="A6" s="99" t="s">
        <v>1</v>
      </c>
      <c r="B6" s="52" t="s">
        <v>2</v>
      </c>
      <c r="C6" s="52" t="s">
        <v>3</v>
      </c>
      <c r="D6" s="52" t="s">
        <v>4</v>
      </c>
      <c r="E6" s="52" t="s">
        <v>5</v>
      </c>
      <c r="F6" s="52" t="s">
        <v>197</v>
      </c>
      <c r="G6" s="52" t="s">
        <v>198</v>
      </c>
      <c r="H6" s="52" t="s">
        <v>199</v>
      </c>
      <c r="I6" s="52" t="s">
        <v>6</v>
      </c>
    </row>
    <row r="7" spans="1:10" ht="15.75">
      <c r="A7" s="98">
        <v>1</v>
      </c>
      <c r="B7" s="92" t="s">
        <v>8</v>
      </c>
      <c r="C7" s="98">
        <v>1.5</v>
      </c>
      <c r="D7" s="106">
        <v>125600</v>
      </c>
      <c r="E7" s="106">
        <v>8000</v>
      </c>
      <c r="F7" s="159">
        <v>0</v>
      </c>
      <c r="G7" s="159">
        <v>7</v>
      </c>
      <c r="H7" s="106">
        <v>4800</v>
      </c>
      <c r="I7" s="107">
        <f>+E7+D7</f>
        <v>133600</v>
      </c>
    </row>
    <row r="8" spans="1:10" ht="15.75">
      <c r="A8" s="98">
        <v>2</v>
      </c>
      <c r="B8" s="92" t="s">
        <v>9</v>
      </c>
      <c r="C8" s="98">
        <v>1</v>
      </c>
      <c r="D8" s="106">
        <v>72752</v>
      </c>
      <c r="E8" s="106">
        <v>8000</v>
      </c>
      <c r="F8" s="159">
        <v>0</v>
      </c>
      <c r="G8" s="159"/>
      <c r="H8" s="106"/>
      <c r="I8" s="107">
        <f>+E8+D8</f>
        <v>80752</v>
      </c>
    </row>
    <row r="9" spans="1:10" ht="15.75">
      <c r="A9" s="98">
        <v>3</v>
      </c>
      <c r="B9" s="108" t="s">
        <v>10</v>
      </c>
      <c r="C9" s="98">
        <v>1.5</v>
      </c>
      <c r="D9" s="109">
        <v>90000</v>
      </c>
      <c r="E9" s="109">
        <v>8000</v>
      </c>
      <c r="F9" s="159">
        <v>0</v>
      </c>
      <c r="G9" s="159">
        <v>7</v>
      </c>
      <c r="H9" s="106">
        <v>4700</v>
      </c>
      <c r="I9" s="107">
        <v>122900</v>
      </c>
    </row>
    <row r="10" spans="1:10" ht="15.75">
      <c r="A10" s="98">
        <v>4</v>
      </c>
      <c r="B10" s="92" t="s">
        <v>11</v>
      </c>
      <c r="C10" s="98">
        <v>1</v>
      </c>
      <c r="D10" s="109">
        <v>77752</v>
      </c>
      <c r="E10" s="109">
        <v>8000</v>
      </c>
      <c r="F10" s="159">
        <v>0</v>
      </c>
      <c r="G10" s="159"/>
      <c r="H10" s="106"/>
      <c r="I10" s="107">
        <f>+E10+D10</f>
        <v>85752</v>
      </c>
    </row>
    <row r="11" spans="1:10" ht="15.75">
      <c r="A11" s="98">
        <v>5</v>
      </c>
      <c r="B11" s="92" t="s">
        <v>12</v>
      </c>
      <c r="C11" s="98">
        <v>1</v>
      </c>
      <c r="D11" s="109">
        <v>77752</v>
      </c>
      <c r="E11" s="109">
        <v>8000</v>
      </c>
      <c r="F11" s="159">
        <v>0</v>
      </c>
      <c r="G11" s="159"/>
      <c r="H11" s="106"/>
      <c r="I11" s="107">
        <f>+E11+D11</f>
        <v>85752</v>
      </c>
    </row>
    <row r="12" spans="1:10" ht="15.75">
      <c r="A12" s="98">
        <v>6</v>
      </c>
      <c r="B12" s="92" t="s">
        <v>13</v>
      </c>
      <c r="C12" s="98">
        <v>0.5</v>
      </c>
      <c r="D12" s="109">
        <v>36376</v>
      </c>
      <c r="E12" s="109">
        <v>4000</v>
      </c>
      <c r="F12" s="159">
        <v>0</v>
      </c>
      <c r="G12" s="159"/>
      <c r="H12" s="106"/>
      <c r="I12" s="107">
        <f>+E12+D12</f>
        <v>40376</v>
      </c>
    </row>
    <row r="13" spans="1:10" ht="15.75">
      <c r="A13" s="98">
        <v>7</v>
      </c>
      <c r="B13" s="92" t="s">
        <v>14</v>
      </c>
      <c r="C13" s="98">
        <v>1</v>
      </c>
      <c r="D13" s="109">
        <v>72752</v>
      </c>
      <c r="E13" s="109">
        <v>8000</v>
      </c>
      <c r="F13" s="159">
        <v>0</v>
      </c>
      <c r="G13" s="159"/>
      <c r="H13" s="106"/>
      <c r="I13" s="107">
        <f>+E13+D13</f>
        <v>80752</v>
      </c>
    </row>
    <row r="14" spans="1:10" ht="15.75">
      <c r="A14" s="98">
        <v>8</v>
      </c>
      <c r="B14" s="92" t="s">
        <v>14</v>
      </c>
      <c r="C14" s="98">
        <v>0.5</v>
      </c>
      <c r="D14" s="109">
        <v>69276</v>
      </c>
      <c r="E14" s="109">
        <v>4000</v>
      </c>
      <c r="F14" s="159">
        <v>0</v>
      </c>
      <c r="G14" s="159">
        <v>7</v>
      </c>
      <c r="H14" s="106">
        <v>4700</v>
      </c>
      <c r="I14" s="107">
        <f>+E14+D14</f>
        <v>73276</v>
      </c>
    </row>
    <row r="15" spans="1:10" ht="15.75">
      <c r="A15" s="98">
        <v>9</v>
      </c>
      <c r="B15" s="92" t="s">
        <v>15</v>
      </c>
      <c r="C15" s="98">
        <v>0.72</v>
      </c>
      <c r="D15" s="109">
        <v>43676</v>
      </c>
      <c r="E15" s="109">
        <v>5000</v>
      </c>
      <c r="F15" s="159">
        <v>0</v>
      </c>
      <c r="G15" s="159"/>
      <c r="H15" s="106"/>
      <c r="I15" s="107">
        <f t="shared" ref="I15:I27" si="0">+E15+D15</f>
        <v>48676</v>
      </c>
    </row>
    <row r="16" spans="1:10" ht="15.75">
      <c r="A16" s="98">
        <v>10</v>
      </c>
      <c r="B16" s="92" t="s">
        <v>14</v>
      </c>
      <c r="C16" s="98">
        <v>1</v>
      </c>
      <c r="D16" s="109">
        <v>72752</v>
      </c>
      <c r="E16" s="109">
        <v>8000</v>
      </c>
      <c r="F16" s="159">
        <v>0</v>
      </c>
      <c r="G16" s="159"/>
      <c r="H16" s="106"/>
      <c r="I16" s="107">
        <f t="shared" si="0"/>
        <v>80752</v>
      </c>
    </row>
    <row r="17" spans="1:10" ht="15.75">
      <c r="A17" s="98">
        <v>11</v>
      </c>
      <c r="B17" s="92" t="s">
        <v>17</v>
      </c>
      <c r="C17" s="98">
        <v>1.3</v>
      </c>
      <c r="D17" s="109">
        <v>90900</v>
      </c>
      <c r="E17" s="109">
        <v>8000</v>
      </c>
      <c r="F17" s="159">
        <v>6300</v>
      </c>
      <c r="G17" s="159">
        <v>18</v>
      </c>
      <c r="H17" s="106">
        <v>4700</v>
      </c>
      <c r="I17" s="107">
        <f t="shared" si="0"/>
        <v>98900</v>
      </c>
    </row>
    <row r="18" spans="1:10" ht="15.75">
      <c r="A18" s="98">
        <v>12</v>
      </c>
      <c r="B18" s="92" t="s">
        <v>17</v>
      </c>
      <c r="C18" s="98">
        <v>0.5</v>
      </c>
      <c r="D18" s="109">
        <v>34550</v>
      </c>
      <c r="E18" s="109">
        <v>4000</v>
      </c>
      <c r="F18" s="159">
        <v>3300</v>
      </c>
      <c r="G18" s="159">
        <v>7</v>
      </c>
      <c r="H18" s="106">
        <v>4700</v>
      </c>
      <c r="I18" s="107">
        <f t="shared" si="0"/>
        <v>38550</v>
      </c>
    </row>
    <row r="19" spans="1:10" ht="15.75">
      <c r="A19" s="98">
        <v>13</v>
      </c>
      <c r="B19" s="92" t="s">
        <v>17</v>
      </c>
      <c r="C19" s="98">
        <v>1.2</v>
      </c>
      <c r="D19" s="109">
        <v>86200</v>
      </c>
      <c r="E19" s="109">
        <v>8000</v>
      </c>
      <c r="F19" s="159">
        <v>6300</v>
      </c>
      <c r="G19" s="159">
        <v>17</v>
      </c>
      <c r="H19" s="106">
        <v>4700</v>
      </c>
      <c r="I19" s="107">
        <f t="shared" si="0"/>
        <v>94200</v>
      </c>
    </row>
    <row r="20" spans="1:10" ht="15.75">
      <c r="A20" s="98">
        <v>14</v>
      </c>
      <c r="B20" s="92" t="s">
        <v>17</v>
      </c>
      <c r="C20" s="98">
        <v>0.5</v>
      </c>
      <c r="D20" s="109">
        <v>34550</v>
      </c>
      <c r="E20" s="109">
        <v>4000</v>
      </c>
      <c r="F20" s="159">
        <v>0</v>
      </c>
      <c r="G20" s="159">
        <v>7</v>
      </c>
      <c r="H20" s="106">
        <v>4700</v>
      </c>
      <c r="I20" s="107">
        <f t="shared" si="0"/>
        <v>38550</v>
      </c>
    </row>
    <row r="21" spans="1:10" ht="15.75">
      <c r="A21" s="98">
        <v>15</v>
      </c>
      <c r="B21" s="92" t="s">
        <v>17</v>
      </c>
      <c r="C21" s="98">
        <v>1</v>
      </c>
      <c r="D21" s="109">
        <v>70100</v>
      </c>
      <c r="E21" s="109">
        <v>8000</v>
      </c>
      <c r="F21" s="159">
        <v>4300</v>
      </c>
      <c r="G21" s="159">
        <v>14</v>
      </c>
      <c r="H21" s="106">
        <v>4700</v>
      </c>
      <c r="I21" s="107">
        <f t="shared" si="0"/>
        <v>78100</v>
      </c>
    </row>
    <row r="22" spans="1:10" ht="15.75">
      <c r="A22" s="98">
        <v>16</v>
      </c>
      <c r="B22" s="92" t="s">
        <v>17</v>
      </c>
      <c r="C22" s="98">
        <v>1</v>
      </c>
      <c r="D22" s="109">
        <v>69100</v>
      </c>
      <c r="E22" s="109">
        <v>8000</v>
      </c>
      <c r="F22" s="159">
        <v>3300</v>
      </c>
      <c r="G22" s="159">
        <v>14</v>
      </c>
      <c r="H22" s="106">
        <v>4700</v>
      </c>
      <c r="I22" s="107">
        <f t="shared" si="0"/>
        <v>77100</v>
      </c>
    </row>
    <row r="23" spans="1:10" ht="15.75">
      <c r="A23" s="98">
        <v>17</v>
      </c>
      <c r="B23" s="92" t="s">
        <v>17</v>
      </c>
      <c r="C23" s="98">
        <v>1</v>
      </c>
      <c r="D23" s="109">
        <v>70100</v>
      </c>
      <c r="E23" s="109">
        <v>8000</v>
      </c>
      <c r="F23" s="159">
        <v>4300</v>
      </c>
      <c r="G23" s="159">
        <v>14</v>
      </c>
      <c r="H23" s="106">
        <v>4700</v>
      </c>
      <c r="I23" s="107">
        <f t="shared" si="0"/>
        <v>78100</v>
      </c>
    </row>
    <row r="24" spans="1:10" ht="15.75">
      <c r="A24" s="98">
        <v>18</v>
      </c>
      <c r="B24" s="92" t="s">
        <v>17</v>
      </c>
      <c r="C24" s="98">
        <v>1</v>
      </c>
      <c r="D24" s="109">
        <v>72100</v>
      </c>
      <c r="E24" s="109">
        <v>8000</v>
      </c>
      <c r="F24" s="159">
        <v>6300</v>
      </c>
      <c r="G24" s="159">
        <v>14</v>
      </c>
      <c r="H24" s="106">
        <v>4700</v>
      </c>
      <c r="I24" s="107">
        <f t="shared" si="0"/>
        <v>80100</v>
      </c>
    </row>
    <row r="25" spans="1:10" ht="15.75">
      <c r="A25" s="98">
        <v>19</v>
      </c>
      <c r="B25" s="92" t="s">
        <v>17</v>
      </c>
      <c r="C25" s="98">
        <v>1</v>
      </c>
      <c r="D25" s="109">
        <v>72100</v>
      </c>
      <c r="E25" s="109">
        <v>8000</v>
      </c>
      <c r="F25" s="159">
        <v>6300</v>
      </c>
      <c r="G25" s="159">
        <v>14</v>
      </c>
      <c r="H25" s="106">
        <v>4700</v>
      </c>
      <c r="I25" s="107">
        <f t="shared" si="0"/>
        <v>80100</v>
      </c>
    </row>
    <row r="26" spans="1:10" ht="15.75">
      <c r="A26" s="98">
        <v>20</v>
      </c>
      <c r="B26" s="92" t="s">
        <v>18</v>
      </c>
      <c r="C26" s="98">
        <v>0.5</v>
      </c>
      <c r="D26" s="109">
        <v>36376</v>
      </c>
      <c r="E26" s="109">
        <v>4000</v>
      </c>
      <c r="F26" s="159">
        <v>0</v>
      </c>
      <c r="G26" s="159">
        <v>0</v>
      </c>
      <c r="H26" s="106">
        <v>0</v>
      </c>
      <c r="I26" s="107">
        <f t="shared" si="0"/>
        <v>40376</v>
      </c>
    </row>
    <row r="27" spans="1:10" ht="15.75">
      <c r="A27" s="98">
        <v>21</v>
      </c>
      <c r="B27" s="92" t="s">
        <v>19</v>
      </c>
      <c r="C27" s="98">
        <v>0.5</v>
      </c>
      <c r="D27" s="109">
        <v>36376</v>
      </c>
      <c r="E27" s="109">
        <v>4000</v>
      </c>
      <c r="F27" s="159">
        <v>0</v>
      </c>
      <c r="G27" s="159">
        <v>0</v>
      </c>
      <c r="H27" s="106">
        <v>0</v>
      </c>
      <c r="I27" s="107">
        <f t="shared" si="0"/>
        <v>40376</v>
      </c>
    </row>
    <row r="28" spans="1:10">
      <c r="A28" s="334" t="s">
        <v>20</v>
      </c>
      <c r="B28" s="334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60">
        <f t="shared" si="1"/>
        <v>40400</v>
      </c>
      <c r="G28" s="160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>
      <c r="B29" s="2"/>
      <c r="C29" s="2"/>
      <c r="D29" s="2"/>
      <c r="E29" s="6"/>
      <c r="F29" s="161"/>
      <c r="G29" s="161"/>
      <c r="H29" s="6"/>
      <c r="I29" s="7"/>
    </row>
    <row r="30" spans="1:10" s="26" customFormat="1" ht="6" hidden="1" customHeight="1">
      <c r="F30" s="162"/>
      <c r="G30" s="162"/>
      <c r="J30" s="25"/>
    </row>
    <row r="31" spans="1:10" s="28" customFormat="1" ht="15.75">
      <c r="A31" s="333" t="s">
        <v>21</v>
      </c>
      <c r="B31" s="333"/>
      <c r="F31" s="170"/>
      <c r="G31" s="170"/>
    </row>
    <row r="32" spans="1:10" s="28" customFormat="1" ht="15.75">
      <c r="B32" s="169" t="s">
        <v>190</v>
      </c>
      <c r="D32" s="36" t="s">
        <v>22</v>
      </c>
      <c r="E32" s="33"/>
      <c r="F32" s="168"/>
      <c r="G32" s="168"/>
      <c r="H32" s="33"/>
      <c r="I32" s="176" t="s">
        <v>23</v>
      </c>
    </row>
    <row r="33" spans="1:9" s="28" customFormat="1" ht="15.75">
      <c r="D33" s="326" t="s">
        <v>238</v>
      </c>
      <c r="E33" s="326"/>
      <c r="F33" s="326"/>
      <c r="G33" s="326"/>
      <c r="H33" s="326"/>
      <c r="I33" s="326"/>
    </row>
    <row r="34" spans="1:9" s="28" customFormat="1" ht="15.75">
      <c r="A34" s="333" t="s">
        <v>168</v>
      </c>
      <c r="B34" s="333"/>
      <c r="F34" s="170"/>
      <c r="G34" s="170"/>
    </row>
    <row r="35" spans="1:9" s="28" customFormat="1" ht="15.75">
      <c r="B35" s="169" t="s">
        <v>190</v>
      </c>
      <c r="F35" s="170"/>
      <c r="G35" s="170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5" sqref="A5:F5"/>
    </sheetView>
  </sheetViews>
  <sheetFormatPr defaultRowHeight="15.75"/>
  <cols>
    <col min="1" max="1" width="4.85546875" style="51" customWidth="1"/>
    <col min="2" max="2" width="24.28515625" style="54" customWidth="1"/>
    <col min="3" max="3" width="9" style="56" customWidth="1"/>
    <col min="4" max="4" width="18.28515625" style="56" customWidth="1"/>
    <col min="5" max="5" width="12.7109375" style="51" customWidth="1"/>
    <col min="6" max="6" width="19.42578125" style="51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286" t="s">
        <v>224</v>
      </c>
      <c r="B1" s="286"/>
      <c r="C1" s="286"/>
      <c r="D1" s="51" t="s">
        <v>207</v>
      </c>
      <c r="E1" s="244" t="s">
        <v>211</v>
      </c>
      <c r="F1" s="244"/>
      <c r="G1" s="151"/>
    </row>
    <row r="2" spans="1:10" s="88" customFormat="1" ht="18.75" customHeight="1">
      <c r="A2" s="287"/>
      <c r="B2" s="287"/>
      <c r="C2" s="287"/>
      <c r="D2" s="230" t="s">
        <v>243</v>
      </c>
      <c r="E2" s="289" t="s">
        <v>241</v>
      </c>
      <c r="F2" s="289"/>
      <c r="G2" s="90"/>
    </row>
    <row r="3" spans="1:10" s="88" customFormat="1" ht="20.25" customHeight="1">
      <c r="A3" s="142"/>
      <c r="B3" s="281" t="s">
        <v>190</v>
      </c>
      <c r="C3" s="281"/>
      <c r="D3" s="252" t="s">
        <v>225</v>
      </c>
      <c r="E3" s="252"/>
      <c r="F3" s="252"/>
      <c r="G3" s="145"/>
    </row>
    <row r="4" spans="1:10" s="76" customFormat="1" ht="8.25" customHeight="1">
      <c r="A4" s="150"/>
      <c r="B4" s="77"/>
      <c r="C4" s="78"/>
      <c r="D4" s="285"/>
      <c r="E4" s="285"/>
      <c r="F4" s="285"/>
      <c r="G4" s="285"/>
    </row>
    <row r="5" spans="1:10" s="2" customFormat="1" ht="21" customHeight="1">
      <c r="A5" s="284" t="s">
        <v>24</v>
      </c>
      <c r="B5" s="284"/>
      <c r="C5" s="284"/>
      <c r="D5" s="284"/>
      <c r="E5" s="284"/>
      <c r="F5" s="284"/>
    </row>
    <row r="6" spans="1:10" s="2" customFormat="1" ht="20.25" customHeight="1" thickBot="1">
      <c r="A6" s="283" t="s">
        <v>242</v>
      </c>
      <c r="B6" s="283"/>
      <c r="C6" s="283"/>
      <c r="D6" s="283"/>
      <c r="E6" s="283"/>
      <c r="F6" s="283"/>
    </row>
    <row r="7" spans="1:10" s="21" customFormat="1" ht="63" customHeight="1" thickBot="1">
      <c r="A7" s="52" t="s">
        <v>1</v>
      </c>
      <c r="B7" s="52" t="s">
        <v>25</v>
      </c>
      <c r="C7" s="52" t="s">
        <v>26</v>
      </c>
      <c r="D7" s="52" t="s">
        <v>27</v>
      </c>
      <c r="E7" s="52" t="s">
        <v>28</v>
      </c>
      <c r="F7" s="52" t="s">
        <v>6</v>
      </c>
    </row>
    <row r="8" spans="1:10" s="16" customFormat="1">
      <c r="A8" s="81">
        <v>1</v>
      </c>
      <c r="B8" s="53" t="s">
        <v>34</v>
      </c>
      <c r="C8" s="57">
        <v>1</v>
      </c>
      <c r="D8" s="57">
        <v>150000</v>
      </c>
      <c r="E8" s="53">
        <v>8000</v>
      </c>
      <c r="F8" s="55">
        <f>+E8+D8</f>
        <v>158000</v>
      </c>
    </row>
    <row r="9" spans="1:10" s="16" customFormat="1">
      <c r="A9" s="81">
        <v>2</v>
      </c>
      <c r="B9" s="53" t="s">
        <v>159</v>
      </c>
      <c r="C9" s="57">
        <v>1</v>
      </c>
      <c r="D9" s="57">
        <v>120000</v>
      </c>
      <c r="E9" s="53">
        <v>8000</v>
      </c>
      <c r="F9" s="55">
        <f t="shared" ref="F9:F24" si="0">+E9+D9</f>
        <v>128000</v>
      </c>
    </row>
    <row r="10" spans="1:10" s="16" customFormat="1">
      <c r="A10" s="81">
        <v>3</v>
      </c>
      <c r="B10" s="53" t="s">
        <v>160</v>
      </c>
      <c r="C10" s="57">
        <v>1</v>
      </c>
      <c r="D10" s="57">
        <v>140000</v>
      </c>
      <c r="E10" s="53">
        <v>8000</v>
      </c>
      <c r="F10" s="55">
        <f t="shared" si="0"/>
        <v>148000</v>
      </c>
    </row>
    <row r="11" spans="1:10" s="16" customFormat="1">
      <c r="A11" s="81">
        <v>4</v>
      </c>
      <c r="B11" s="53" t="s">
        <v>16</v>
      </c>
      <c r="C11" s="57">
        <v>1</v>
      </c>
      <c r="D11" s="57">
        <v>120000</v>
      </c>
      <c r="E11" s="53">
        <v>8000</v>
      </c>
      <c r="F11" s="55">
        <f t="shared" si="0"/>
        <v>128000</v>
      </c>
    </row>
    <row r="12" spans="1:10" s="16" customFormat="1">
      <c r="A12" s="81">
        <v>5</v>
      </c>
      <c r="B12" s="53" t="s">
        <v>161</v>
      </c>
      <c r="C12" s="57">
        <v>1</v>
      </c>
      <c r="D12" s="57">
        <v>120000</v>
      </c>
      <c r="E12" s="53">
        <v>8000</v>
      </c>
      <c r="F12" s="55">
        <f t="shared" si="0"/>
        <v>128000</v>
      </c>
    </row>
    <row r="13" spans="1:10" s="16" customFormat="1">
      <c r="A13" s="81">
        <v>6</v>
      </c>
      <c r="B13" s="53" t="s">
        <v>162</v>
      </c>
      <c r="C13" s="57">
        <v>1</v>
      </c>
      <c r="D13" s="57">
        <v>82000</v>
      </c>
      <c r="E13" s="53">
        <v>8000</v>
      </c>
      <c r="F13" s="55">
        <f t="shared" si="0"/>
        <v>90000</v>
      </c>
    </row>
    <row r="14" spans="1:10" s="16" customFormat="1">
      <c r="A14" s="81">
        <v>7</v>
      </c>
      <c r="B14" s="53" t="s">
        <v>163</v>
      </c>
      <c r="C14" s="57">
        <v>1</v>
      </c>
      <c r="D14" s="57">
        <v>120000</v>
      </c>
      <c r="E14" s="53">
        <v>8000</v>
      </c>
      <c r="F14" s="55">
        <f t="shared" si="0"/>
        <v>128000</v>
      </c>
    </row>
    <row r="15" spans="1:10" s="16" customFormat="1">
      <c r="A15" s="81">
        <v>8</v>
      </c>
      <c r="B15" s="53" t="s">
        <v>164</v>
      </c>
      <c r="C15" s="57">
        <v>1</v>
      </c>
      <c r="D15" s="57">
        <v>120000</v>
      </c>
      <c r="E15" s="53">
        <v>8000</v>
      </c>
      <c r="F15" s="55">
        <f t="shared" si="0"/>
        <v>128000</v>
      </c>
      <c r="J15" s="16" t="s">
        <v>220</v>
      </c>
    </row>
    <row r="16" spans="1:10" s="16" customFormat="1">
      <c r="A16" s="81">
        <v>9</v>
      </c>
      <c r="B16" s="53" t="s">
        <v>31</v>
      </c>
      <c r="C16" s="57">
        <v>1</v>
      </c>
      <c r="D16" s="82">
        <v>80000</v>
      </c>
      <c r="E16" s="83">
        <v>8000</v>
      </c>
      <c r="F16" s="55">
        <f t="shared" si="0"/>
        <v>88000</v>
      </c>
    </row>
    <row r="17" spans="1:6" s="16" customFormat="1">
      <c r="A17" s="81">
        <v>10</v>
      </c>
      <c r="B17" s="53" t="s">
        <v>16</v>
      </c>
      <c r="C17" s="57">
        <v>1</v>
      </c>
      <c r="D17" s="82">
        <v>86000</v>
      </c>
      <c r="E17" s="83">
        <v>8000</v>
      </c>
      <c r="F17" s="55">
        <f t="shared" si="0"/>
        <v>94000</v>
      </c>
    </row>
    <row r="18" spans="1:6" s="16" customFormat="1">
      <c r="A18" s="81">
        <v>11</v>
      </c>
      <c r="B18" s="53" t="s">
        <v>165</v>
      </c>
      <c r="C18" s="57">
        <v>1</v>
      </c>
      <c r="D18" s="57">
        <v>80000</v>
      </c>
      <c r="E18" s="53">
        <v>8000</v>
      </c>
      <c r="F18" s="55">
        <f t="shared" si="0"/>
        <v>88000</v>
      </c>
    </row>
    <row r="19" spans="1:6" s="16" customFormat="1">
      <c r="A19" s="81">
        <v>12</v>
      </c>
      <c r="B19" s="53" t="s">
        <v>164</v>
      </c>
      <c r="C19" s="57">
        <v>1</v>
      </c>
      <c r="D19" s="57">
        <v>120000</v>
      </c>
      <c r="E19" s="53">
        <v>8000</v>
      </c>
      <c r="F19" s="55">
        <f t="shared" si="0"/>
        <v>128000</v>
      </c>
    </row>
    <row r="20" spans="1:6" s="16" customFormat="1">
      <c r="A20" s="81">
        <v>13</v>
      </c>
      <c r="B20" s="53" t="s">
        <v>166</v>
      </c>
      <c r="C20" s="57">
        <v>1</v>
      </c>
      <c r="D20" s="57">
        <v>120000</v>
      </c>
      <c r="E20" s="53">
        <v>8000</v>
      </c>
      <c r="F20" s="55">
        <f t="shared" si="0"/>
        <v>128000</v>
      </c>
    </row>
    <row r="21" spans="1:6" s="16" customFormat="1">
      <c r="A21" s="81">
        <v>14</v>
      </c>
      <c r="B21" s="53" t="s">
        <v>165</v>
      </c>
      <c r="C21" s="57">
        <v>1</v>
      </c>
      <c r="D21" s="57">
        <v>130000</v>
      </c>
      <c r="E21" s="53">
        <v>8000</v>
      </c>
      <c r="F21" s="55">
        <f t="shared" si="0"/>
        <v>138000</v>
      </c>
    </row>
    <row r="22" spans="1:6" s="16" customFormat="1">
      <c r="A22" s="81">
        <v>15</v>
      </c>
      <c r="B22" s="53" t="s">
        <v>165</v>
      </c>
      <c r="C22" s="57">
        <v>1</v>
      </c>
      <c r="D22" s="57">
        <v>300000</v>
      </c>
      <c r="E22" s="53">
        <v>8000</v>
      </c>
      <c r="F22" s="55">
        <f t="shared" si="0"/>
        <v>308000</v>
      </c>
    </row>
    <row r="23" spans="1:6" s="16" customFormat="1">
      <c r="A23" s="81">
        <v>16</v>
      </c>
      <c r="B23" s="53" t="s">
        <v>31</v>
      </c>
      <c r="C23" s="57">
        <v>1</v>
      </c>
      <c r="D23" s="57">
        <v>70000</v>
      </c>
      <c r="E23" s="53">
        <v>8000</v>
      </c>
      <c r="F23" s="55">
        <f t="shared" si="0"/>
        <v>78000</v>
      </c>
    </row>
    <row r="24" spans="1:6" s="16" customFormat="1" ht="18" customHeight="1">
      <c r="A24" s="81">
        <v>17</v>
      </c>
      <c r="B24" s="53" t="s">
        <v>166</v>
      </c>
      <c r="C24" s="57">
        <v>1</v>
      </c>
      <c r="D24" s="57">
        <v>92000</v>
      </c>
      <c r="E24" s="53">
        <v>8000</v>
      </c>
      <c r="F24" s="55">
        <f t="shared" si="0"/>
        <v>100000</v>
      </c>
    </row>
    <row r="25" spans="1:6" s="16" customFormat="1" ht="18" customHeight="1">
      <c r="A25" s="81">
        <v>18</v>
      </c>
      <c r="B25" s="53" t="s">
        <v>166</v>
      </c>
      <c r="C25" s="57">
        <v>1</v>
      </c>
      <c r="D25" s="57">
        <v>100000</v>
      </c>
      <c r="E25" s="53">
        <v>8000</v>
      </c>
      <c r="F25" s="55">
        <f t="shared" ref="F25" si="1">+E25+D25</f>
        <v>108000</v>
      </c>
    </row>
    <row r="26" spans="1:6" s="16" customFormat="1" ht="18" customHeight="1">
      <c r="A26" s="81">
        <v>19</v>
      </c>
      <c r="B26" s="53" t="s">
        <v>166</v>
      </c>
      <c r="C26" s="57">
        <v>1</v>
      </c>
      <c r="D26" s="57">
        <v>100000</v>
      </c>
      <c r="E26" s="53">
        <v>8000</v>
      </c>
      <c r="F26" s="55">
        <f t="shared" ref="F26:F31" si="2">+E26+D26</f>
        <v>108000</v>
      </c>
    </row>
    <row r="27" spans="1:6" s="16" customFormat="1" ht="18" customHeight="1">
      <c r="A27" s="81">
        <v>20</v>
      </c>
      <c r="B27" s="53" t="s">
        <v>165</v>
      </c>
      <c r="C27" s="57">
        <v>1</v>
      </c>
      <c r="D27" s="57">
        <v>120000</v>
      </c>
      <c r="E27" s="53">
        <v>8000</v>
      </c>
      <c r="F27" s="55">
        <f t="shared" si="2"/>
        <v>128000</v>
      </c>
    </row>
    <row r="28" spans="1:6" s="16" customFormat="1" ht="18" customHeight="1">
      <c r="A28" s="81">
        <v>21</v>
      </c>
      <c r="B28" s="53" t="s">
        <v>165</v>
      </c>
      <c r="C28" s="57">
        <v>1</v>
      </c>
      <c r="D28" s="57">
        <v>120000</v>
      </c>
      <c r="E28" s="53">
        <v>8000</v>
      </c>
      <c r="F28" s="55">
        <f t="shared" si="2"/>
        <v>128000</v>
      </c>
    </row>
    <row r="29" spans="1:6" s="16" customFormat="1" ht="18" customHeight="1">
      <c r="A29" s="81">
        <v>22</v>
      </c>
      <c r="B29" s="53" t="s">
        <v>165</v>
      </c>
      <c r="C29" s="57">
        <v>1</v>
      </c>
      <c r="D29" s="57">
        <v>75000</v>
      </c>
      <c r="E29" s="53">
        <v>8000</v>
      </c>
      <c r="F29" s="55">
        <f t="shared" si="2"/>
        <v>83000</v>
      </c>
    </row>
    <row r="30" spans="1:6" s="16" customFormat="1" ht="18" customHeight="1">
      <c r="A30" s="81">
        <v>23</v>
      </c>
      <c r="B30" s="53" t="s">
        <v>39</v>
      </c>
      <c r="C30" s="57">
        <v>0.5</v>
      </c>
      <c r="D30" s="57">
        <v>37500</v>
      </c>
      <c r="E30" s="53">
        <v>4000</v>
      </c>
      <c r="F30" s="55">
        <f t="shared" si="2"/>
        <v>41500</v>
      </c>
    </row>
    <row r="31" spans="1:6" s="16" customFormat="1" ht="18" customHeight="1" thickBot="1">
      <c r="A31" s="81">
        <v>24</v>
      </c>
      <c r="B31" s="53" t="s">
        <v>39</v>
      </c>
      <c r="C31" s="57">
        <v>0.5</v>
      </c>
      <c r="D31" s="57">
        <v>37500</v>
      </c>
      <c r="E31" s="53">
        <v>4000</v>
      </c>
      <c r="F31" s="55">
        <f t="shared" si="2"/>
        <v>41500</v>
      </c>
    </row>
    <row r="32" spans="1:6" s="16" customFormat="1" ht="16.5" thickBot="1">
      <c r="A32" s="273" t="s">
        <v>20</v>
      </c>
      <c r="B32" s="274"/>
      <c r="C32" s="43">
        <f>SUM(C8:C31)</f>
        <v>23</v>
      </c>
      <c r="D32" s="43">
        <f>SUM(D8:D31)</f>
        <v>2640000</v>
      </c>
      <c r="E32" s="23">
        <f>SUM(E8:E31)</f>
        <v>184000</v>
      </c>
      <c r="F32" s="23">
        <f>SUM(F8:F31)</f>
        <v>2824000</v>
      </c>
    </row>
    <row r="33" spans="1:6" s="2" customFormat="1" ht="3.75" customHeight="1">
      <c r="A33" s="84"/>
      <c r="B33" s="85"/>
      <c r="C33" s="86"/>
      <c r="D33" s="86"/>
      <c r="E33" s="84"/>
      <c r="F33" s="84"/>
    </row>
    <row r="34" spans="1:6" s="2" customFormat="1" hidden="1">
      <c r="A34" s="84"/>
      <c r="B34" s="85"/>
      <c r="C34" s="86"/>
      <c r="D34" s="86"/>
      <c r="E34" s="84"/>
      <c r="F34" s="84"/>
    </row>
    <row r="35" spans="1:6" s="24" customFormat="1">
      <c r="A35" s="288" t="s">
        <v>32</v>
      </c>
      <c r="B35" s="288"/>
      <c r="C35" s="227" t="s">
        <v>227</v>
      </c>
      <c r="D35" s="48"/>
      <c r="E35" s="30"/>
      <c r="F35" s="30"/>
    </row>
    <row r="36" spans="1:6" s="24" customFormat="1">
      <c r="A36" s="49"/>
      <c r="B36" s="42" t="s">
        <v>190</v>
      </c>
      <c r="C36" s="213" t="s">
        <v>171</v>
      </c>
      <c r="D36" s="48" t="s">
        <v>158</v>
      </c>
      <c r="E36" s="80"/>
      <c r="F36" s="201" t="s">
        <v>23</v>
      </c>
    </row>
    <row r="37" spans="1:6" s="26" customFormat="1">
      <c r="A37" s="45"/>
      <c r="B37" s="27"/>
      <c r="C37" s="27"/>
      <c r="D37" s="282" t="s">
        <v>228</v>
      </c>
      <c r="E37" s="282"/>
      <c r="F37" s="282"/>
    </row>
    <row r="38" spans="1:6" s="26" customFormat="1">
      <c r="A38" s="280" t="s">
        <v>33</v>
      </c>
      <c r="B38" s="280"/>
      <c r="C38" s="226" t="s">
        <v>169</v>
      </c>
      <c r="D38" s="27"/>
      <c r="E38" s="28"/>
      <c r="F38" s="28"/>
    </row>
    <row r="39" spans="1:6" s="26" customFormat="1">
      <c r="A39" s="27"/>
      <c r="B39" s="158" t="s">
        <v>190</v>
      </c>
      <c r="C39" s="213" t="s">
        <v>171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D2" sqref="D2"/>
    </sheetView>
  </sheetViews>
  <sheetFormatPr defaultRowHeight="15.75"/>
  <cols>
    <col min="1" max="1" width="6.5703125" style="51" customWidth="1"/>
    <col min="2" max="2" width="17.42578125" style="51" customWidth="1"/>
    <col min="3" max="3" width="12.85546875" style="56" customWidth="1"/>
    <col min="4" max="4" width="17.5703125" style="51" customWidth="1"/>
    <col min="5" max="5" width="14" style="51" customWidth="1"/>
    <col min="6" max="6" width="22.7109375" style="51" customWidth="1"/>
  </cols>
  <sheetData>
    <row r="1" spans="1:9" s="12" customFormat="1" ht="16.5" customHeight="1">
      <c r="A1" s="286" t="s">
        <v>224</v>
      </c>
      <c r="B1" s="286"/>
      <c r="C1" s="286"/>
      <c r="D1" s="297" t="s">
        <v>207</v>
      </c>
      <c r="E1" s="297"/>
      <c r="F1" s="217" t="s">
        <v>211</v>
      </c>
      <c r="G1" s="151"/>
    </row>
    <row r="2" spans="1:9" s="154" customFormat="1" ht="18.75" customHeight="1">
      <c r="A2" s="296"/>
      <c r="B2" s="296"/>
      <c r="C2" s="164"/>
      <c r="D2" s="208" t="s">
        <v>189</v>
      </c>
      <c r="E2" s="298" t="s">
        <v>230</v>
      </c>
      <c r="F2" s="298"/>
      <c r="G2" s="90"/>
    </row>
    <row r="3" spans="1:9" s="154" customFormat="1" ht="20.25" customHeight="1">
      <c r="A3" s="142"/>
      <c r="B3" s="88"/>
      <c r="C3" s="174"/>
      <c r="D3" s="252" t="s">
        <v>225</v>
      </c>
      <c r="E3" s="252"/>
      <c r="F3" s="252"/>
      <c r="G3" s="145"/>
      <c r="H3" s="145"/>
    </row>
    <row r="4" spans="1:9" s="2" customFormat="1" ht="9.75" customHeight="1">
      <c r="A4" s="84"/>
      <c r="B4" s="84"/>
      <c r="C4" s="86"/>
      <c r="D4" s="285"/>
      <c r="E4" s="285"/>
      <c r="F4" s="285"/>
      <c r="G4" s="285"/>
    </row>
    <row r="5" spans="1:9" s="2" customFormat="1">
      <c r="A5" s="291" t="s">
        <v>0</v>
      </c>
      <c r="B5" s="291"/>
      <c r="C5" s="291"/>
      <c r="D5" s="291"/>
      <c r="E5" s="291"/>
      <c r="F5" s="291"/>
    </row>
    <row r="6" spans="1:9" s="2" customFormat="1" ht="16.5" thickBot="1">
      <c r="A6" s="290" t="s">
        <v>173</v>
      </c>
      <c r="B6" s="290"/>
      <c r="C6" s="290"/>
      <c r="D6" s="290"/>
      <c r="E6" s="290"/>
      <c r="F6" s="290"/>
    </row>
    <row r="7" spans="1:9" s="8" customFormat="1" ht="63.75" thickBot="1">
      <c r="A7" s="52" t="s">
        <v>1</v>
      </c>
      <c r="B7" s="52" t="s">
        <v>25</v>
      </c>
      <c r="C7" s="52" t="s">
        <v>26</v>
      </c>
      <c r="D7" s="52" t="s">
        <v>27</v>
      </c>
      <c r="E7" s="52" t="s">
        <v>28</v>
      </c>
      <c r="F7" s="52" t="s">
        <v>6</v>
      </c>
    </row>
    <row r="8" spans="1:9" s="2" customFormat="1">
      <c r="A8" s="81">
        <v>1</v>
      </c>
      <c r="B8" s="55" t="s">
        <v>34</v>
      </c>
      <c r="C8" s="97">
        <v>1</v>
      </c>
      <c r="D8" s="55">
        <v>92000</v>
      </c>
      <c r="E8" s="55">
        <v>8000</v>
      </c>
      <c r="F8" s="55">
        <f>+E8+D8</f>
        <v>100000</v>
      </c>
      <c r="G8" s="212"/>
      <c r="I8" s="79"/>
    </row>
    <row r="9" spans="1:9" s="2" customFormat="1">
      <c r="A9" s="81">
        <v>2</v>
      </c>
      <c r="B9" s="92" t="s">
        <v>35</v>
      </c>
      <c r="C9" s="98">
        <v>1</v>
      </c>
      <c r="D9" s="92">
        <v>72752</v>
      </c>
      <c r="E9" s="92">
        <v>8000</v>
      </c>
      <c r="F9" s="55">
        <f t="shared" ref="F9:F21" si="0">+E9+D9</f>
        <v>80752</v>
      </c>
      <c r="G9" s="212"/>
      <c r="I9" s="79"/>
    </row>
    <row r="10" spans="1:9" s="2" customFormat="1">
      <c r="A10" s="81">
        <v>3</v>
      </c>
      <c r="B10" s="92" t="s">
        <v>36</v>
      </c>
      <c r="C10" s="98">
        <v>1</v>
      </c>
      <c r="D10" s="92">
        <v>75000</v>
      </c>
      <c r="E10" s="92">
        <v>8000</v>
      </c>
      <c r="F10" s="55">
        <f t="shared" si="0"/>
        <v>83000</v>
      </c>
      <c r="G10" s="212"/>
      <c r="I10" s="79"/>
    </row>
    <row r="11" spans="1:9" s="2" customFormat="1">
      <c r="A11" s="81">
        <v>4</v>
      </c>
      <c r="B11" s="92" t="s">
        <v>12</v>
      </c>
      <c r="C11" s="98">
        <v>1</v>
      </c>
      <c r="D11" s="92">
        <v>72752</v>
      </c>
      <c r="E11" s="92">
        <v>8000</v>
      </c>
      <c r="F11" s="55">
        <f t="shared" si="0"/>
        <v>80752</v>
      </c>
      <c r="G11" s="212"/>
      <c r="I11" s="79"/>
    </row>
    <row r="12" spans="1:9" s="2" customFormat="1">
      <c r="A12" s="81">
        <v>5</v>
      </c>
      <c r="B12" s="92" t="s">
        <v>37</v>
      </c>
      <c r="C12" s="98">
        <v>1</v>
      </c>
      <c r="D12" s="92">
        <v>75000</v>
      </c>
      <c r="E12" s="92">
        <v>8000</v>
      </c>
      <c r="F12" s="55">
        <f t="shared" si="0"/>
        <v>83000</v>
      </c>
      <c r="G12" s="212"/>
      <c r="I12" s="79"/>
    </row>
    <row r="13" spans="1:9" s="2" customFormat="1">
      <c r="A13" s="81">
        <v>6</v>
      </c>
      <c r="B13" s="92" t="s">
        <v>37</v>
      </c>
      <c r="C13" s="98">
        <v>1</v>
      </c>
      <c r="D13" s="92">
        <v>75000</v>
      </c>
      <c r="E13" s="92">
        <v>8000</v>
      </c>
      <c r="F13" s="55">
        <f t="shared" si="0"/>
        <v>83000</v>
      </c>
      <c r="G13" s="212"/>
      <c r="I13" s="79"/>
    </row>
    <row r="14" spans="1:9" s="2" customFormat="1">
      <c r="A14" s="81">
        <v>7</v>
      </c>
      <c r="B14" s="92" t="s">
        <v>37</v>
      </c>
      <c r="C14" s="98">
        <v>1</v>
      </c>
      <c r="D14" s="92">
        <v>75000</v>
      </c>
      <c r="E14" s="92">
        <v>8000</v>
      </c>
      <c r="F14" s="55">
        <f t="shared" si="0"/>
        <v>83000</v>
      </c>
      <c r="G14" s="212"/>
      <c r="I14" s="79"/>
    </row>
    <row r="15" spans="1:9" s="2" customFormat="1">
      <c r="A15" s="81">
        <v>8</v>
      </c>
      <c r="B15" s="92" t="s">
        <v>38</v>
      </c>
      <c r="C15" s="98">
        <v>0.75</v>
      </c>
      <c r="D15" s="92">
        <v>54564</v>
      </c>
      <c r="E15" s="92">
        <v>6000</v>
      </c>
      <c r="F15" s="55">
        <f t="shared" si="0"/>
        <v>60564</v>
      </c>
      <c r="G15" s="212"/>
      <c r="I15" s="79"/>
    </row>
    <row r="16" spans="1:9" s="2" customFormat="1">
      <c r="A16" s="81">
        <v>9</v>
      </c>
      <c r="B16" s="92" t="s">
        <v>31</v>
      </c>
      <c r="C16" s="98">
        <v>0.5</v>
      </c>
      <c r="D16" s="92">
        <v>36376</v>
      </c>
      <c r="E16" s="92">
        <v>4000</v>
      </c>
      <c r="F16" s="55">
        <f t="shared" si="0"/>
        <v>40376</v>
      </c>
      <c r="G16" s="212"/>
      <c r="I16" s="79"/>
    </row>
    <row r="17" spans="1:9" s="2" customFormat="1">
      <c r="A17" s="81">
        <v>10</v>
      </c>
      <c r="B17" s="92" t="s">
        <v>37</v>
      </c>
      <c r="C17" s="98">
        <v>1</v>
      </c>
      <c r="D17" s="92">
        <v>75000</v>
      </c>
      <c r="E17" s="92">
        <v>8000</v>
      </c>
      <c r="F17" s="92">
        <f t="shared" si="0"/>
        <v>83000</v>
      </c>
      <c r="G17" s="212"/>
      <c r="I17" s="79"/>
    </row>
    <row r="18" spans="1:9" s="2" customFormat="1">
      <c r="A18" s="81">
        <v>11</v>
      </c>
      <c r="B18" s="92" t="s">
        <v>39</v>
      </c>
      <c r="C18" s="98">
        <v>1</v>
      </c>
      <c r="D18" s="92">
        <v>72752</v>
      </c>
      <c r="E18" s="92">
        <v>8000</v>
      </c>
      <c r="F18" s="92">
        <f t="shared" si="0"/>
        <v>80752</v>
      </c>
      <c r="G18" s="212"/>
      <c r="I18" s="79"/>
    </row>
    <row r="19" spans="1:9" s="2" customFormat="1">
      <c r="A19" s="81">
        <v>12</v>
      </c>
      <c r="B19" s="92" t="s">
        <v>40</v>
      </c>
      <c r="C19" s="98">
        <v>0.75</v>
      </c>
      <c r="D19" s="92">
        <v>54564</v>
      </c>
      <c r="E19" s="92">
        <v>6000</v>
      </c>
      <c r="F19" s="92">
        <f t="shared" si="0"/>
        <v>60564</v>
      </c>
      <c r="G19" s="212"/>
      <c r="I19" s="79"/>
    </row>
    <row r="20" spans="1:9" s="2" customFormat="1">
      <c r="A20" s="81">
        <v>13</v>
      </c>
      <c r="B20" s="92" t="s">
        <v>196</v>
      </c>
      <c r="C20" s="98">
        <v>0.5</v>
      </c>
      <c r="D20" s="92">
        <v>36376</v>
      </c>
      <c r="E20" s="92">
        <v>4000</v>
      </c>
      <c r="F20" s="92">
        <f t="shared" si="0"/>
        <v>40376</v>
      </c>
      <c r="G20" s="212"/>
      <c r="I20" s="79"/>
    </row>
    <row r="21" spans="1:9" s="2" customFormat="1">
      <c r="A21" s="81">
        <v>14</v>
      </c>
      <c r="B21" s="92" t="s">
        <v>41</v>
      </c>
      <c r="C21" s="98">
        <v>0.5</v>
      </c>
      <c r="D21" s="92">
        <v>36376</v>
      </c>
      <c r="E21" s="92">
        <v>4000</v>
      </c>
      <c r="F21" s="92">
        <f t="shared" si="0"/>
        <v>40376</v>
      </c>
      <c r="G21" s="212"/>
      <c r="I21" s="79"/>
    </row>
    <row r="22" spans="1:9" s="2" customFormat="1" ht="16.5" thickBot="1">
      <c r="A22" s="292" t="s">
        <v>20</v>
      </c>
      <c r="B22" s="293"/>
      <c r="C22" s="171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>
      <c r="A23" s="84"/>
      <c r="B23" s="84"/>
      <c r="C23" s="86"/>
      <c r="D23" s="84"/>
      <c r="E23" s="84"/>
      <c r="F23" s="84"/>
    </row>
    <row r="24" spans="1:9" s="2" customFormat="1" hidden="1">
      <c r="A24" s="84"/>
      <c r="B24" s="84"/>
      <c r="C24" s="172"/>
      <c r="D24" s="294"/>
      <c r="E24" s="294"/>
      <c r="F24" s="79"/>
    </row>
    <row r="25" spans="1:9" s="1" customFormat="1" hidden="1">
      <c r="A25" s="79"/>
      <c r="B25" s="79"/>
      <c r="C25" s="172"/>
      <c r="D25" s="93"/>
      <c r="E25" s="93"/>
      <c r="F25" s="79"/>
    </row>
    <row r="26" spans="1:9" s="1" customFormat="1" ht="2.25" customHeight="1">
      <c r="A26" s="79"/>
      <c r="B26" s="79"/>
      <c r="C26" s="172"/>
      <c r="D26" s="93"/>
      <c r="E26" s="93"/>
      <c r="F26" s="79"/>
    </row>
    <row r="27" spans="1:9" s="2" customFormat="1" hidden="1">
      <c r="A27" s="84"/>
      <c r="B27" s="85"/>
      <c r="C27" s="86"/>
      <c r="D27" s="86"/>
      <c r="E27" s="84"/>
      <c r="F27" s="84"/>
    </row>
    <row r="28" spans="1:9" s="24" customFormat="1" ht="15" customHeight="1">
      <c r="A28" s="288" t="s">
        <v>32</v>
      </c>
      <c r="B28" s="288"/>
      <c r="C28" s="48"/>
      <c r="D28" s="30"/>
      <c r="E28" s="30"/>
      <c r="F28" s="30"/>
    </row>
    <row r="29" spans="1:9" s="24" customFormat="1" ht="15" customHeight="1">
      <c r="A29" s="49"/>
      <c r="B29" s="158" t="s">
        <v>190</v>
      </c>
      <c r="C29" s="48"/>
      <c r="D29" s="30"/>
      <c r="E29" s="30"/>
      <c r="F29" s="30"/>
    </row>
    <row r="30" spans="1:9" s="26" customFormat="1">
      <c r="A30" s="45"/>
      <c r="B30" s="28"/>
      <c r="C30" s="48" t="s">
        <v>86</v>
      </c>
      <c r="D30" s="80"/>
      <c r="F30" s="201" t="s">
        <v>23</v>
      </c>
    </row>
    <row r="31" spans="1:9" s="26" customFormat="1" ht="22.5" customHeight="1">
      <c r="A31" s="28"/>
      <c r="B31" s="28"/>
      <c r="C31" s="173"/>
      <c r="D31" s="295" t="s">
        <v>231</v>
      </c>
      <c r="E31" s="295"/>
      <c r="F31" s="295"/>
    </row>
    <row r="32" spans="1:9" s="26" customFormat="1">
      <c r="A32" s="280" t="s">
        <v>33</v>
      </c>
      <c r="B32" s="280"/>
      <c r="C32" s="173"/>
      <c r="D32" s="28"/>
      <c r="E32" s="28"/>
      <c r="F32" s="28"/>
    </row>
    <row r="33" spans="1:2">
      <c r="A33" s="27"/>
      <c r="B33" s="158" t="s">
        <v>190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topLeftCell="A13" workbookViewId="0">
      <selection activeCell="D37" sqref="D37"/>
    </sheetView>
  </sheetViews>
  <sheetFormatPr defaultRowHeight="15.75"/>
  <cols>
    <col min="1" max="1" width="5" style="51" customWidth="1"/>
    <col min="2" max="2" width="26.85546875" style="51" customWidth="1"/>
    <col min="3" max="3" width="13.7109375" style="51" customWidth="1"/>
    <col min="4" max="4" width="17.85546875" style="51" customWidth="1"/>
    <col min="5" max="5" width="18.85546875" style="51" customWidth="1"/>
    <col min="6" max="6" width="19.85546875" style="51" customWidth="1"/>
  </cols>
  <sheetData>
    <row r="1" spans="1:13" s="12" customFormat="1" ht="4.5" customHeight="1">
      <c r="A1" s="299"/>
      <c r="B1" s="299"/>
      <c r="C1" s="152"/>
      <c r="D1" s="152"/>
      <c r="E1" s="152"/>
      <c r="F1" s="152"/>
    </row>
    <row r="2" spans="1:13" s="154" customFormat="1" ht="18.75" customHeight="1">
      <c r="A2" s="286" t="s">
        <v>224</v>
      </c>
      <c r="B2" s="286"/>
      <c r="C2" s="286"/>
      <c r="D2" s="144" t="s">
        <v>207</v>
      </c>
      <c r="E2" s="244" t="s">
        <v>211</v>
      </c>
      <c r="F2" s="244"/>
      <c r="G2" s="151"/>
      <c r="H2" s="151"/>
    </row>
    <row r="3" spans="1:13" s="154" customFormat="1" ht="20.25" customHeight="1">
      <c r="A3" s="165"/>
      <c r="B3" s="165"/>
      <c r="D3" s="210" t="s">
        <v>189</v>
      </c>
      <c r="E3" s="305" t="s">
        <v>230</v>
      </c>
      <c r="F3" s="305"/>
      <c r="G3" s="90"/>
      <c r="H3" s="90"/>
    </row>
    <row r="4" spans="1:13" s="88" customFormat="1" ht="24" customHeight="1">
      <c r="A4" s="142"/>
      <c r="D4" s="157"/>
      <c r="E4" s="285" t="s">
        <v>225</v>
      </c>
      <c r="F4" s="285"/>
      <c r="G4" s="145"/>
      <c r="H4" s="145"/>
      <c r="I4" s="145"/>
    </row>
    <row r="5" spans="1:13" s="2" customFormat="1" ht="18">
      <c r="A5" s="284" t="s">
        <v>0</v>
      </c>
      <c r="B5" s="284"/>
      <c r="C5" s="284"/>
      <c r="D5" s="284"/>
      <c r="E5" s="284"/>
      <c r="F5" s="284"/>
    </row>
    <row r="6" spans="1:13" s="2" customFormat="1" ht="19.5" customHeight="1">
      <c r="A6" s="304" t="s">
        <v>174</v>
      </c>
      <c r="B6" s="304"/>
      <c r="C6" s="304"/>
      <c r="D6" s="304"/>
      <c r="E6" s="304"/>
      <c r="F6" s="304"/>
    </row>
    <row r="7" spans="1:13" s="2" customFormat="1" ht="2.25" customHeight="1" thickBot="1">
      <c r="A7" s="84"/>
      <c r="B7" s="84"/>
      <c r="C7" s="84"/>
      <c r="D7" s="84"/>
      <c r="E7" s="84"/>
      <c r="F7" s="84"/>
    </row>
    <row r="8" spans="1:13" s="8" customFormat="1" ht="63.75" thickBot="1">
      <c r="A8" s="52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</row>
    <row r="9" spans="1:13" s="2" customFormat="1">
      <c r="A9" s="81">
        <v>1</v>
      </c>
      <c r="B9" s="55" t="s">
        <v>34</v>
      </c>
      <c r="C9" s="97">
        <v>1</v>
      </c>
      <c r="D9" s="55">
        <v>92000</v>
      </c>
      <c r="E9" s="55">
        <v>8000</v>
      </c>
      <c r="F9" s="55">
        <f>+E9+D9</f>
        <v>100000</v>
      </c>
      <c r="H9" s="79"/>
      <c r="I9" s="79"/>
      <c r="J9" s="79"/>
      <c r="K9" s="79"/>
      <c r="L9" s="79"/>
      <c r="M9" s="79"/>
    </row>
    <row r="10" spans="1:13" s="2" customFormat="1">
      <c r="A10" s="81">
        <v>2</v>
      </c>
      <c r="B10" s="55" t="s">
        <v>42</v>
      </c>
      <c r="C10" s="97">
        <v>1</v>
      </c>
      <c r="D10" s="55">
        <v>82000</v>
      </c>
      <c r="E10" s="55">
        <v>8000</v>
      </c>
      <c r="F10" s="55">
        <f>+E10+D10</f>
        <v>90000</v>
      </c>
      <c r="H10" s="79"/>
      <c r="I10" s="79"/>
      <c r="J10" s="79"/>
      <c r="K10" s="79"/>
      <c r="L10" s="79"/>
      <c r="M10" s="79"/>
    </row>
    <row r="11" spans="1:13" s="2" customFormat="1">
      <c r="A11" s="81">
        <v>3</v>
      </c>
      <c r="B11" s="92" t="s">
        <v>36</v>
      </c>
      <c r="C11" s="98">
        <v>0.75</v>
      </c>
      <c r="D11" s="92">
        <v>61500</v>
      </c>
      <c r="E11" s="92">
        <v>6000</v>
      </c>
      <c r="F11" s="55">
        <f t="shared" ref="F11:F27" si="0">+E11+D11</f>
        <v>67500</v>
      </c>
      <c r="H11" s="79"/>
      <c r="I11" s="79"/>
      <c r="J11" s="79"/>
      <c r="K11" s="79"/>
      <c r="L11" s="79"/>
      <c r="M11" s="79"/>
    </row>
    <row r="12" spans="1:13" s="2" customFormat="1">
      <c r="A12" s="81">
        <v>4</v>
      </c>
      <c r="B12" s="92" t="s">
        <v>43</v>
      </c>
      <c r="C12" s="98">
        <v>0.5</v>
      </c>
      <c r="D12" s="92">
        <v>41000</v>
      </c>
      <c r="E12" s="92">
        <v>4000</v>
      </c>
      <c r="F12" s="55">
        <f t="shared" si="0"/>
        <v>45000</v>
      </c>
      <c r="H12" s="79"/>
      <c r="I12" s="79"/>
      <c r="J12" s="79"/>
      <c r="K12" s="79"/>
      <c r="L12" s="79"/>
      <c r="M12" s="79"/>
    </row>
    <row r="13" spans="1:13" s="2" customFormat="1">
      <c r="A13" s="81">
        <v>5</v>
      </c>
      <c r="B13" s="92" t="s">
        <v>35</v>
      </c>
      <c r="C13" s="98">
        <v>1</v>
      </c>
      <c r="D13" s="92">
        <v>72752</v>
      </c>
      <c r="E13" s="92">
        <v>8000</v>
      </c>
      <c r="F13" s="55">
        <f t="shared" si="0"/>
        <v>80752</v>
      </c>
      <c r="H13" s="79"/>
      <c r="I13" s="79"/>
      <c r="J13" s="79"/>
      <c r="K13" s="79"/>
      <c r="L13" s="79"/>
      <c r="M13" s="79"/>
    </row>
    <row r="14" spans="1:13" s="2" customFormat="1">
      <c r="A14" s="81">
        <v>6</v>
      </c>
      <c r="B14" s="92" t="s">
        <v>12</v>
      </c>
      <c r="C14" s="98">
        <v>1</v>
      </c>
      <c r="D14" s="92">
        <v>72752</v>
      </c>
      <c r="E14" s="92">
        <v>8000</v>
      </c>
      <c r="F14" s="55">
        <f t="shared" si="0"/>
        <v>80752</v>
      </c>
      <c r="H14" s="79"/>
      <c r="I14" s="79"/>
      <c r="J14" s="79"/>
      <c r="K14" s="79"/>
      <c r="L14" s="79"/>
      <c r="M14" s="79"/>
    </row>
    <row r="15" spans="1:13" s="2" customFormat="1">
      <c r="A15" s="81">
        <v>7</v>
      </c>
      <c r="B15" s="92" t="s">
        <v>41</v>
      </c>
      <c r="C15" s="98">
        <v>1</v>
      </c>
      <c r="D15" s="92">
        <v>72752</v>
      </c>
      <c r="E15" s="92">
        <v>8000</v>
      </c>
      <c r="F15" s="55">
        <f t="shared" si="0"/>
        <v>80752</v>
      </c>
      <c r="H15" s="79"/>
      <c r="I15" s="79"/>
      <c r="J15" s="79"/>
      <c r="K15" s="79"/>
      <c r="L15" s="79"/>
      <c r="M15" s="79"/>
    </row>
    <row r="16" spans="1:13" s="2" customFormat="1">
      <c r="A16" s="81">
        <v>8</v>
      </c>
      <c r="B16" s="92" t="s">
        <v>37</v>
      </c>
      <c r="C16" s="98">
        <v>0.5</v>
      </c>
      <c r="D16" s="92">
        <v>37500</v>
      </c>
      <c r="E16" s="92">
        <v>4000</v>
      </c>
      <c r="F16" s="55">
        <f t="shared" si="0"/>
        <v>41500</v>
      </c>
      <c r="H16" s="79"/>
      <c r="I16" s="79"/>
      <c r="J16" s="79"/>
      <c r="K16" s="79"/>
      <c r="L16" s="79"/>
      <c r="M16" s="79"/>
    </row>
    <row r="17" spans="1:13" s="2" customFormat="1">
      <c r="A17" s="81">
        <v>9</v>
      </c>
      <c r="B17" s="92" t="s">
        <v>37</v>
      </c>
      <c r="C17" s="98">
        <v>1</v>
      </c>
      <c r="D17" s="92">
        <v>75000</v>
      </c>
      <c r="E17" s="92">
        <v>8000</v>
      </c>
      <c r="F17" s="55">
        <f t="shared" si="0"/>
        <v>83000</v>
      </c>
      <c r="H17" s="79"/>
      <c r="I17" s="79"/>
      <c r="J17" s="79"/>
      <c r="K17" s="79"/>
      <c r="L17" s="79"/>
      <c r="M17" s="79"/>
    </row>
    <row r="18" spans="1:13" s="2" customFormat="1">
      <c r="A18" s="81">
        <v>10</v>
      </c>
      <c r="B18" s="92" t="s">
        <v>37</v>
      </c>
      <c r="C18" s="98">
        <v>1</v>
      </c>
      <c r="D18" s="92">
        <v>75000</v>
      </c>
      <c r="E18" s="92">
        <v>8000</v>
      </c>
      <c r="F18" s="55">
        <f t="shared" si="0"/>
        <v>83000</v>
      </c>
      <c r="H18" s="79"/>
      <c r="I18" s="79"/>
      <c r="J18" s="79"/>
      <c r="K18" s="79"/>
      <c r="L18" s="79"/>
      <c r="M18" s="79"/>
    </row>
    <row r="19" spans="1:13" s="2" customFormat="1">
      <c r="A19" s="81">
        <v>11</v>
      </c>
      <c r="B19" s="92" t="s">
        <v>37</v>
      </c>
      <c r="C19" s="98">
        <v>1</v>
      </c>
      <c r="D19" s="92">
        <v>75000</v>
      </c>
      <c r="E19" s="92">
        <v>8000</v>
      </c>
      <c r="F19" s="55">
        <f t="shared" si="0"/>
        <v>83000</v>
      </c>
      <c r="H19" s="79"/>
      <c r="I19" s="79"/>
      <c r="J19" s="79"/>
      <c r="K19" s="79"/>
      <c r="L19" s="79"/>
      <c r="M19" s="79"/>
    </row>
    <row r="20" spans="1:13" s="2" customFormat="1">
      <c r="A20" s="81">
        <v>12</v>
      </c>
      <c r="B20" s="92" t="s">
        <v>37</v>
      </c>
      <c r="C20" s="98">
        <v>1</v>
      </c>
      <c r="D20" s="92">
        <v>75000</v>
      </c>
      <c r="E20" s="92">
        <v>8000</v>
      </c>
      <c r="F20" s="55">
        <f t="shared" si="0"/>
        <v>83000</v>
      </c>
      <c r="H20" s="79"/>
      <c r="I20" s="79"/>
      <c r="J20" s="79"/>
      <c r="K20" s="79"/>
      <c r="L20" s="79"/>
      <c r="M20" s="79"/>
    </row>
    <row r="21" spans="1:13" s="2" customFormat="1">
      <c r="A21" s="81">
        <v>13</v>
      </c>
      <c r="B21" s="92" t="s">
        <v>37</v>
      </c>
      <c r="C21" s="98">
        <v>1</v>
      </c>
      <c r="D21" s="92">
        <v>75000</v>
      </c>
      <c r="E21" s="92">
        <v>8000</v>
      </c>
      <c r="F21" s="55">
        <f t="shared" si="0"/>
        <v>83000</v>
      </c>
      <c r="H21" s="79"/>
      <c r="I21" s="79"/>
      <c r="J21" s="79"/>
      <c r="K21" s="79"/>
      <c r="L21" s="79"/>
      <c r="M21" s="79"/>
    </row>
    <row r="22" spans="1:13" s="2" customFormat="1">
      <c r="A22" s="81">
        <v>14</v>
      </c>
      <c r="B22" s="92" t="s">
        <v>37</v>
      </c>
      <c r="C22" s="98">
        <v>1</v>
      </c>
      <c r="D22" s="92">
        <v>75000</v>
      </c>
      <c r="E22" s="92">
        <v>8000</v>
      </c>
      <c r="F22" s="55">
        <f t="shared" si="0"/>
        <v>83000</v>
      </c>
      <c r="H22" s="79"/>
      <c r="I22" s="79"/>
      <c r="J22" s="79"/>
      <c r="K22" s="79"/>
      <c r="L22" s="79"/>
      <c r="M22" s="79"/>
    </row>
    <row r="23" spans="1:13" s="2" customFormat="1">
      <c r="A23" s="81">
        <v>15</v>
      </c>
      <c r="B23" s="92" t="s">
        <v>38</v>
      </c>
      <c r="C23" s="98">
        <v>1</v>
      </c>
      <c r="D23" s="92">
        <v>72752</v>
      </c>
      <c r="E23" s="92">
        <v>8000</v>
      </c>
      <c r="F23" s="55">
        <f t="shared" si="0"/>
        <v>80752</v>
      </c>
      <c r="H23" s="79"/>
      <c r="I23" s="79"/>
      <c r="J23" s="79"/>
      <c r="K23" s="79"/>
      <c r="L23" s="79"/>
      <c r="M23" s="79"/>
    </row>
    <row r="24" spans="1:13" s="2" customFormat="1">
      <c r="A24" s="81">
        <v>16</v>
      </c>
      <c r="B24" s="92" t="s">
        <v>39</v>
      </c>
      <c r="C24" s="98">
        <v>1</v>
      </c>
      <c r="D24" s="92">
        <v>72752</v>
      </c>
      <c r="E24" s="92">
        <v>8000</v>
      </c>
      <c r="F24" s="55">
        <f t="shared" si="0"/>
        <v>80752</v>
      </c>
      <c r="H24" s="79"/>
      <c r="I24" s="79"/>
      <c r="J24" s="79"/>
      <c r="K24" s="79"/>
      <c r="L24" s="79"/>
      <c r="M24" s="79"/>
    </row>
    <row r="25" spans="1:13" s="2" customFormat="1">
      <c r="A25" s="81">
        <v>17</v>
      </c>
      <c r="B25" s="92" t="s">
        <v>31</v>
      </c>
      <c r="C25" s="98">
        <v>1</v>
      </c>
      <c r="D25" s="92">
        <v>72752</v>
      </c>
      <c r="E25" s="92">
        <v>8000</v>
      </c>
      <c r="F25" s="92">
        <f t="shared" si="0"/>
        <v>80752</v>
      </c>
      <c r="H25" s="79"/>
      <c r="I25" s="79"/>
      <c r="J25" s="79"/>
      <c r="K25" s="79"/>
      <c r="L25" s="79"/>
      <c r="M25" s="79"/>
    </row>
    <row r="26" spans="1:13" s="2" customFormat="1">
      <c r="A26" s="81">
        <v>18</v>
      </c>
      <c r="B26" s="92" t="s">
        <v>218</v>
      </c>
      <c r="C26" s="98">
        <v>0.75</v>
      </c>
      <c r="D26" s="92">
        <v>54564</v>
      </c>
      <c r="E26" s="92">
        <v>6000</v>
      </c>
      <c r="F26" s="92">
        <f t="shared" si="0"/>
        <v>60564</v>
      </c>
      <c r="H26" s="79"/>
      <c r="I26" s="79"/>
      <c r="J26" s="79"/>
      <c r="K26" s="79"/>
      <c r="L26" s="79"/>
      <c r="M26" s="79"/>
    </row>
    <row r="27" spans="1:13" s="2" customFormat="1">
      <c r="A27" s="81">
        <v>19</v>
      </c>
      <c r="B27" s="92" t="s">
        <v>45</v>
      </c>
      <c r="C27" s="98">
        <v>1</v>
      </c>
      <c r="D27" s="92">
        <v>72752</v>
      </c>
      <c r="E27" s="92">
        <v>8000</v>
      </c>
      <c r="F27" s="92">
        <f t="shared" si="0"/>
        <v>80752</v>
      </c>
      <c r="H27" s="11"/>
    </row>
    <row r="28" spans="1:13" s="2" customFormat="1" ht="16.5" thickBot="1">
      <c r="A28" s="302" t="s">
        <v>20</v>
      </c>
      <c r="B28" s="303"/>
      <c r="C28" s="20">
        <f>SUM(C9:C27)</f>
        <v>17.5</v>
      </c>
      <c r="D28" s="20">
        <f>SUM(D9:D27)</f>
        <v>1327828</v>
      </c>
      <c r="E28" s="20">
        <f>SUM(E9:E27)</f>
        <v>140000</v>
      </c>
      <c r="F28" s="20">
        <f>SUM(F9:F27)</f>
        <v>1467828</v>
      </c>
      <c r="H28" s="1"/>
    </row>
    <row r="29" spans="1:13" s="2" customFormat="1" ht="7.5" customHeight="1">
      <c r="A29" s="84"/>
      <c r="B29" s="84"/>
      <c r="C29" s="86"/>
      <c r="D29" s="84"/>
      <c r="E29" s="84"/>
      <c r="F29" s="84"/>
    </row>
    <row r="30" spans="1:13" s="24" customFormat="1" ht="15" customHeight="1">
      <c r="A30" s="301" t="s">
        <v>32</v>
      </c>
      <c r="B30" s="301"/>
      <c r="C30" s="30"/>
      <c r="D30" s="30"/>
      <c r="E30" s="30"/>
      <c r="F30" s="30"/>
    </row>
    <row r="31" spans="1:13" s="24" customFormat="1">
      <c r="A31" s="49"/>
      <c r="B31" s="158" t="s">
        <v>190</v>
      </c>
      <c r="C31" s="30"/>
    </row>
    <row r="32" spans="1:13" s="26" customFormat="1">
      <c r="A32" s="45"/>
      <c r="B32" s="28"/>
      <c r="C32" s="36" t="s">
        <v>86</v>
      </c>
      <c r="D32" s="33"/>
      <c r="E32" s="95"/>
      <c r="F32" s="197" t="s">
        <v>23</v>
      </c>
    </row>
    <row r="33" spans="1:6" s="26" customFormat="1">
      <c r="A33" s="300" t="s">
        <v>33</v>
      </c>
      <c r="B33" s="300"/>
      <c r="C33" s="28"/>
      <c r="D33" s="278" t="s">
        <v>190</v>
      </c>
      <c r="E33" s="278"/>
      <c r="F33" s="202" t="s">
        <v>170</v>
      </c>
    </row>
    <row r="34" spans="1:6" s="26" customFormat="1" ht="14.25" customHeight="1">
      <c r="A34" s="27"/>
      <c r="B34" s="158" t="s">
        <v>190</v>
      </c>
      <c r="C34" s="28"/>
      <c r="D34" s="28"/>
      <c r="E34" s="28"/>
      <c r="F34" s="28"/>
    </row>
  </sheetData>
  <mergeCells count="11">
    <mergeCell ref="A1:B1"/>
    <mergeCell ref="D33:E33"/>
    <mergeCell ref="A33:B33"/>
    <mergeCell ref="A30:B30"/>
    <mergeCell ref="A28:B28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J8" sqref="J8"/>
    </sheetView>
  </sheetViews>
  <sheetFormatPr defaultRowHeight="15.75"/>
  <cols>
    <col min="1" max="1" width="5.7109375" style="56" customWidth="1"/>
    <col min="2" max="2" width="27.42578125" style="56" customWidth="1"/>
    <col min="3" max="3" width="16.28515625" style="56" customWidth="1"/>
    <col min="4" max="4" width="17" style="56" customWidth="1"/>
    <col min="5" max="5" width="18.140625" style="56" customWidth="1"/>
    <col min="6" max="6" width="32" style="56" customWidth="1"/>
  </cols>
  <sheetData>
    <row r="1" spans="1:9" s="12" customFormat="1" ht="16.5" customHeight="1">
      <c r="A1" s="286" t="s">
        <v>224</v>
      </c>
      <c r="B1" s="286"/>
      <c r="C1" s="207"/>
      <c r="D1" s="309" t="s">
        <v>207</v>
      </c>
      <c r="E1" s="309"/>
      <c r="F1" s="221" t="s">
        <v>211</v>
      </c>
      <c r="G1" s="151"/>
      <c r="H1" s="151"/>
    </row>
    <row r="2" spans="1:9" s="154" customFormat="1" ht="18.75" customHeight="1">
      <c r="A2" s="165"/>
      <c r="B2" s="165"/>
      <c r="D2" s="228" t="s">
        <v>189</v>
      </c>
      <c r="E2" s="310" t="s">
        <v>209</v>
      </c>
      <c r="F2" s="310"/>
      <c r="G2" s="90"/>
      <c r="H2" s="90"/>
    </row>
    <row r="3" spans="1:9" s="154" customFormat="1" ht="14.25" customHeight="1">
      <c r="A3" s="142"/>
      <c r="B3" s="88"/>
      <c r="D3" s="153"/>
      <c r="E3" s="252" t="s">
        <v>239</v>
      </c>
      <c r="F3" s="252"/>
      <c r="G3" s="145"/>
      <c r="H3" s="145"/>
      <c r="I3" s="145"/>
    </row>
    <row r="4" spans="1:9" s="2" customFormat="1" ht="16.5" customHeight="1">
      <c r="A4" s="307" t="s">
        <v>0</v>
      </c>
      <c r="B4" s="307"/>
      <c r="C4" s="307"/>
      <c r="D4" s="307"/>
      <c r="E4" s="307"/>
      <c r="F4" s="307"/>
    </row>
    <row r="5" spans="1:9" s="2" customFormat="1" ht="19.5" customHeight="1" thickBot="1">
      <c r="A5" s="308" t="s">
        <v>215</v>
      </c>
      <c r="B5" s="308"/>
      <c r="C5" s="308"/>
      <c r="D5" s="308"/>
      <c r="E5" s="308"/>
      <c r="F5" s="308"/>
    </row>
    <row r="6" spans="1:9" s="44" customFormat="1" ht="48.75" customHeight="1" thickBot="1">
      <c r="A6" s="52" t="s">
        <v>1</v>
      </c>
      <c r="B6" s="52" t="s">
        <v>25</v>
      </c>
      <c r="C6" s="52" t="s">
        <v>26</v>
      </c>
      <c r="D6" s="52" t="s">
        <v>27</v>
      </c>
      <c r="E6" s="52" t="s">
        <v>5</v>
      </c>
      <c r="F6" s="52" t="s">
        <v>6</v>
      </c>
    </row>
    <row r="7" spans="1:9" s="16" customFormat="1" ht="18" customHeight="1">
      <c r="A7" s="96">
        <v>1</v>
      </c>
      <c r="B7" s="97" t="s">
        <v>34</v>
      </c>
      <c r="C7" s="184">
        <v>1</v>
      </c>
      <c r="D7" s="97">
        <v>92000</v>
      </c>
      <c r="E7" s="97">
        <v>8000</v>
      </c>
      <c r="F7" s="97">
        <f>+E7+D7</f>
        <v>100000</v>
      </c>
    </row>
    <row r="8" spans="1:9" s="16" customFormat="1" ht="18" customHeight="1">
      <c r="A8" s="96">
        <v>2</v>
      </c>
      <c r="B8" s="97" t="s">
        <v>87</v>
      </c>
      <c r="C8" s="184">
        <v>1</v>
      </c>
      <c r="D8" s="97">
        <v>75000</v>
      </c>
      <c r="E8" s="97">
        <v>8000</v>
      </c>
      <c r="F8" s="97">
        <f>+E8+D8</f>
        <v>83000</v>
      </c>
    </row>
    <row r="9" spans="1:9" s="16" customFormat="1" ht="18" customHeight="1">
      <c r="A9" s="96">
        <v>3</v>
      </c>
      <c r="B9" s="98" t="s">
        <v>35</v>
      </c>
      <c r="C9" s="179">
        <v>1</v>
      </c>
      <c r="D9" s="98">
        <v>72752</v>
      </c>
      <c r="E9" s="98">
        <v>8000</v>
      </c>
      <c r="F9" s="97">
        <f t="shared" ref="F9:F44" si="0">+E9+D9</f>
        <v>80752</v>
      </c>
    </row>
    <row r="10" spans="1:9" s="16" customFormat="1" ht="18" customHeight="1">
      <c r="A10" s="96">
        <v>4</v>
      </c>
      <c r="B10" s="98" t="s">
        <v>46</v>
      </c>
      <c r="C10" s="179">
        <v>1</v>
      </c>
      <c r="D10" s="98">
        <v>72752</v>
      </c>
      <c r="E10" s="98">
        <v>8000</v>
      </c>
      <c r="F10" s="97">
        <f t="shared" si="0"/>
        <v>80752</v>
      </c>
    </row>
    <row r="11" spans="1:9" s="16" customFormat="1" ht="18" customHeight="1">
      <c r="A11" s="96">
        <v>5</v>
      </c>
      <c r="B11" s="98" t="s">
        <v>47</v>
      </c>
      <c r="C11" s="179">
        <v>1</v>
      </c>
      <c r="D11" s="98">
        <v>72752</v>
      </c>
      <c r="E11" s="98">
        <v>8000</v>
      </c>
      <c r="F11" s="97">
        <f t="shared" si="0"/>
        <v>80752</v>
      </c>
    </row>
    <row r="12" spans="1:9" s="16" customFormat="1" ht="18" customHeight="1">
      <c r="A12" s="96">
        <v>6</v>
      </c>
      <c r="B12" s="98" t="s">
        <v>12</v>
      </c>
      <c r="C12" s="179">
        <v>1</v>
      </c>
      <c r="D12" s="98">
        <v>72752</v>
      </c>
      <c r="E12" s="98">
        <v>8000</v>
      </c>
      <c r="F12" s="97">
        <f t="shared" si="0"/>
        <v>80752</v>
      </c>
    </row>
    <row r="13" spans="1:9" s="16" customFormat="1" ht="18" customHeight="1">
      <c r="A13" s="96">
        <v>7</v>
      </c>
      <c r="B13" s="98" t="s">
        <v>48</v>
      </c>
      <c r="C13" s="179">
        <v>1</v>
      </c>
      <c r="D13" s="98">
        <v>72752</v>
      </c>
      <c r="E13" s="98">
        <v>8000</v>
      </c>
      <c r="F13" s="97">
        <f t="shared" si="0"/>
        <v>80752</v>
      </c>
    </row>
    <row r="14" spans="1:9" s="16" customFormat="1" ht="18" customHeight="1">
      <c r="A14" s="96">
        <v>8</v>
      </c>
      <c r="B14" s="98" t="s">
        <v>49</v>
      </c>
      <c r="C14" s="179">
        <v>0.5</v>
      </c>
      <c r="D14" s="98">
        <v>36376</v>
      </c>
      <c r="E14" s="98">
        <v>4000</v>
      </c>
      <c r="F14" s="97">
        <f t="shared" si="0"/>
        <v>40376</v>
      </c>
    </row>
    <row r="15" spans="1:9" s="16" customFormat="1" ht="18" customHeight="1">
      <c r="A15" s="96">
        <v>9</v>
      </c>
      <c r="B15" s="98" t="s">
        <v>49</v>
      </c>
      <c r="C15" s="179">
        <v>0.5</v>
      </c>
      <c r="D15" s="98">
        <v>36376</v>
      </c>
      <c r="E15" s="98">
        <v>4000</v>
      </c>
      <c r="F15" s="97">
        <f t="shared" si="0"/>
        <v>40376</v>
      </c>
    </row>
    <row r="16" spans="1:9" s="16" customFormat="1" ht="18" customHeight="1">
      <c r="A16" s="96">
        <v>10</v>
      </c>
      <c r="B16" s="98" t="s">
        <v>49</v>
      </c>
      <c r="C16" s="179">
        <v>0.5</v>
      </c>
      <c r="D16" s="98">
        <v>36376</v>
      </c>
      <c r="E16" s="98">
        <v>4000</v>
      </c>
      <c r="F16" s="97">
        <f t="shared" si="0"/>
        <v>40376</v>
      </c>
    </row>
    <row r="17" spans="1:6" s="16" customFormat="1" ht="18" customHeight="1">
      <c r="A17" s="96">
        <v>11</v>
      </c>
      <c r="B17" s="98" t="s">
        <v>49</v>
      </c>
      <c r="C17" s="179">
        <v>0.5</v>
      </c>
      <c r="D17" s="98">
        <v>36376</v>
      </c>
      <c r="E17" s="98">
        <v>4000</v>
      </c>
      <c r="F17" s="97">
        <f t="shared" si="0"/>
        <v>40376</v>
      </c>
    </row>
    <row r="18" spans="1:6" s="16" customFormat="1" ht="18" customHeight="1">
      <c r="A18" s="96">
        <v>12</v>
      </c>
      <c r="B18" s="98" t="s">
        <v>49</v>
      </c>
      <c r="C18" s="179">
        <v>0.5</v>
      </c>
      <c r="D18" s="98">
        <v>36376</v>
      </c>
      <c r="E18" s="98">
        <v>4000</v>
      </c>
      <c r="F18" s="97">
        <f t="shared" si="0"/>
        <v>40376</v>
      </c>
    </row>
    <row r="19" spans="1:6" s="16" customFormat="1" ht="18" customHeight="1">
      <c r="A19" s="96">
        <v>13</v>
      </c>
      <c r="B19" s="98" t="s">
        <v>49</v>
      </c>
      <c r="C19" s="179">
        <v>0.5</v>
      </c>
      <c r="D19" s="98">
        <v>36376</v>
      </c>
      <c r="E19" s="98">
        <v>4000</v>
      </c>
      <c r="F19" s="97">
        <f t="shared" si="0"/>
        <v>40376</v>
      </c>
    </row>
    <row r="20" spans="1:6" s="16" customFormat="1" ht="18" customHeight="1">
      <c r="A20" s="96">
        <v>14</v>
      </c>
      <c r="B20" s="98" t="s">
        <v>49</v>
      </c>
      <c r="C20" s="179">
        <v>1</v>
      </c>
      <c r="D20" s="98">
        <v>72752</v>
      </c>
      <c r="E20" s="98">
        <v>8000</v>
      </c>
      <c r="F20" s="97">
        <f t="shared" si="0"/>
        <v>80752</v>
      </c>
    </row>
    <row r="21" spans="1:6" s="16" customFormat="1" ht="18" customHeight="1">
      <c r="A21" s="96">
        <v>15</v>
      </c>
      <c r="B21" s="98" t="s">
        <v>49</v>
      </c>
      <c r="C21" s="179">
        <v>0.5</v>
      </c>
      <c r="D21" s="98">
        <v>36376</v>
      </c>
      <c r="E21" s="98">
        <v>4000</v>
      </c>
      <c r="F21" s="97">
        <f t="shared" si="0"/>
        <v>40376</v>
      </c>
    </row>
    <row r="22" spans="1:6" s="16" customFormat="1" ht="18" customHeight="1">
      <c r="A22" s="96">
        <v>16</v>
      </c>
      <c r="B22" s="98" t="s">
        <v>49</v>
      </c>
      <c r="C22" s="179">
        <v>0.5</v>
      </c>
      <c r="D22" s="98">
        <v>36376</v>
      </c>
      <c r="E22" s="98">
        <v>4000</v>
      </c>
      <c r="F22" s="97">
        <f t="shared" si="0"/>
        <v>40376</v>
      </c>
    </row>
    <row r="23" spans="1:6" s="16" customFormat="1" ht="18" customHeight="1">
      <c r="A23" s="96">
        <v>17</v>
      </c>
      <c r="B23" s="98" t="s">
        <v>49</v>
      </c>
      <c r="C23" s="179">
        <v>0.5</v>
      </c>
      <c r="D23" s="98">
        <v>36376</v>
      </c>
      <c r="E23" s="98">
        <v>4000</v>
      </c>
      <c r="F23" s="97">
        <f t="shared" si="0"/>
        <v>40376</v>
      </c>
    </row>
    <row r="24" spans="1:6" s="16" customFormat="1" ht="18" customHeight="1">
      <c r="A24" s="96">
        <v>18</v>
      </c>
      <c r="B24" s="98" t="s">
        <v>49</v>
      </c>
      <c r="C24" s="179">
        <v>0.5</v>
      </c>
      <c r="D24" s="98">
        <v>36376</v>
      </c>
      <c r="E24" s="98">
        <v>4000</v>
      </c>
      <c r="F24" s="97">
        <f t="shared" si="0"/>
        <v>40376</v>
      </c>
    </row>
    <row r="25" spans="1:6" s="16" customFormat="1" ht="18" customHeight="1">
      <c r="A25" s="96">
        <v>19</v>
      </c>
      <c r="B25" s="98" t="s">
        <v>49</v>
      </c>
      <c r="C25" s="179">
        <v>0.5</v>
      </c>
      <c r="D25" s="98">
        <v>36376</v>
      </c>
      <c r="E25" s="98">
        <v>4000</v>
      </c>
      <c r="F25" s="97">
        <f t="shared" si="0"/>
        <v>40376</v>
      </c>
    </row>
    <row r="26" spans="1:6" s="16" customFormat="1" ht="18" customHeight="1">
      <c r="A26" s="96">
        <v>20</v>
      </c>
      <c r="B26" s="98" t="s">
        <v>50</v>
      </c>
      <c r="C26" s="179">
        <v>1</v>
      </c>
      <c r="D26" s="98">
        <v>72752</v>
      </c>
      <c r="E26" s="98">
        <v>8000</v>
      </c>
      <c r="F26" s="97">
        <f t="shared" si="0"/>
        <v>80752</v>
      </c>
    </row>
    <row r="27" spans="1:6" s="16" customFormat="1" ht="18" customHeight="1">
      <c r="A27" s="96">
        <v>21</v>
      </c>
      <c r="B27" s="98" t="s">
        <v>51</v>
      </c>
      <c r="C27" s="179">
        <v>1</v>
      </c>
      <c r="D27" s="98">
        <v>72752</v>
      </c>
      <c r="E27" s="98">
        <v>8000</v>
      </c>
      <c r="F27" s="97">
        <f t="shared" si="0"/>
        <v>80752</v>
      </c>
    </row>
    <row r="28" spans="1:6" s="16" customFormat="1" ht="18" customHeight="1">
      <c r="A28" s="96">
        <v>22</v>
      </c>
      <c r="B28" s="98" t="s">
        <v>52</v>
      </c>
      <c r="C28" s="179">
        <v>1</v>
      </c>
      <c r="D28" s="98">
        <v>72752</v>
      </c>
      <c r="E28" s="98">
        <v>8000</v>
      </c>
      <c r="F28" s="97">
        <f t="shared" si="0"/>
        <v>80752</v>
      </c>
    </row>
    <row r="29" spans="1:6" s="16" customFormat="1" ht="18" customHeight="1">
      <c r="A29" s="96">
        <v>23</v>
      </c>
      <c r="B29" s="98" t="s">
        <v>53</v>
      </c>
      <c r="C29" s="179">
        <v>1</v>
      </c>
      <c r="D29" s="98">
        <v>72752</v>
      </c>
      <c r="E29" s="98">
        <v>8000</v>
      </c>
      <c r="F29" s="97">
        <f t="shared" si="0"/>
        <v>80752</v>
      </c>
    </row>
    <row r="30" spans="1:6" s="16" customFormat="1" ht="18" customHeight="1">
      <c r="A30" s="96">
        <v>24</v>
      </c>
      <c r="B30" s="98" t="s">
        <v>54</v>
      </c>
      <c r="C30" s="179">
        <v>1</v>
      </c>
      <c r="D30" s="98">
        <v>72752</v>
      </c>
      <c r="E30" s="98">
        <v>8000</v>
      </c>
      <c r="F30" s="97">
        <f t="shared" si="0"/>
        <v>80752</v>
      </c>
    </row>
    <row r="31" spans="1:6" s="16" customFormat="1" ht="18" customHeight="1">
      <c r="A31" s="96">
        <v>25</v>
      </c>
      <c r="B31" s="98" t="s">
        <v>55</v>
      </c>
      <c r="C31" s="179">
        <v>1</v>
      </c>
      <c r="D31" s="98">
        <v>72752</v>
      </c>
      <c r="E31" s="98">
        <v>8000</v>
      </c>
      <c r="F31" s="98">
        <f t="shared" si="0"/>
        <v>80752</v>
      </c>
    </row>
    <row r="32" spans="1:6" s="16" customFormat="1" ht="18" customHeight="1">
      <c r="A32" s="96">
        <v>26</v>
      </c>
      <c r="B32" s="98" t="s">
        <v>40</v>
      </c>
      <c r="C32" s="179">
        <v>1</v>
      </c>
      <c r="D32" s="98">
        <v>72752</v>
      </c>
      <c r="E32" s="98">
        <v>8000</v>
      </c>
      <c r="F32" s="98">
        <f t="shared" si="0"/>
        <v>80752</v>
      </c>
    </row>
    <row r="33" spans="1:6" s="16" customFormat="1" ht="18" customHeight="1">
      <c r="A33" s="96">
        <v>27</v>
      </c>
      <c r="B33" s="98" t="s">
        <v>16</v>
      </c>
      <c r="C33" s="179">
        <v>1</v>
      </c>
      <c r="D33" s="98">
        <v>72752</v>
      </c>
      <c r="E33" s="98">
        <v>8000</v>
      </c>
      <c r="F33" s="98">
        <f t="shared" si="0"/>
        <v>80752</v>
      </c>
    </row>
    <row r="34" spans="1:6" s="16" customFormat="1" ht="18" customHeight="1">
      <c r="A34" s="96">
        <v>28</v>
      </c>
      <c r="B34" s="98" t="s">
        <v>39</v>
      </c>
      <c r="C34" s="179">
        <v>1</v>
      </c>
      <c r="D34" s="98">
        <v>72752</v>
      </c>
      <c r="E34" s="98">
        <v>8000</v>
      </c>
      <c r="F34" s="98">
        <f t="shared" si="0"/>
        <v>80752</v>
      </c>
    </row>
    <row r="35" spans="1:6" s="16" customFormat="1" ht="18" customHeight="1">
      <c r="A35" s="96">
        <v>29</v>
      </c>
      <c r="B35" s="98" t="s">
        <v>39</v>
      </c>
      <c r="C35" s="179">
        <v>1</v>
      </c>
      <c r="D35" s="98">
        <v>72752</v>
      </c>
      <c r="E35" s="98">
        <v>8000</v>
      </c>
      <c r="F35" s="98">
        <f t="shared" si="0"/>
        <v>80752</v>
      </c>
    </row>
    <row r="36" spans="1:6" s="16" customFormat="1" ht="18" customHeight="1">
      <c r="A36" s="96">
        <v>30</v>
      </c>
      <c r="B36" s="98" t="s">
        <v>39</v>
      </c>
      <c r="C36" s="179">
        <v>1</v>
      </c>
      <c r="D36" s="98">
        <v>72752</v>
      </c>
      <c r="E36" s="98">
        <v>8000</v>
      </c>
      <c r="F36" s="98">
        <f t="shared" si="0"/>
        <v>80752</v>
      </c>
    </row>
    <row r="37" spans="1:6" s="180" customFormat="1" ht="18" customHeight="1">
      <c r="A37" s="96">
        <v>31</v>
      </c>
      <c r="B37" s="179" t="s">
        <v>39</v>
      </c>
      <c r="C37" s="179">
        <v>1</v>
      </c>
      <c r="D37" s="179">
        <v>72752</v>
      </c>
      <c r="E37" s="179">
        <v>8000</v>
      </c>
      <c r="F37" s="179">
        <f t="shared" si="0"/>
        <v>80752</v>
      </c>
    </row>
    <row r="38" spans="1:6" s="16" customFormat="1" ht="18" customHeight="1">
      <c r="A38" s="96">
        <v>32</v>
      </c>
      <c r="B38" s="98" t="s">
        <v>56</v>
      </c>
      <c r="C38" s="179">
        <v>0.5</v>
      </c>
      <c r="D38" s="98">
        <v>36376</v>
      </c>
      <c r="E38" s="98">
        <v>4000</v>
      </c>
      <c r="F38" s="97">
        <f t="shared" si="0"/>
        <v>40376</v>
      </c>
    </row>
    <row r="39" spans="1:6" s="16" customFormat="1" ht="18" customHeight="1">
      <c r="A39" s="96">
        <v>33</v>
      </c>
      <c r="B39" s="98" t="s">
        <v>56</v>
      </c>
      <c r="C39" s="179">
        <v>0.5</v>
      </c>
      <c r="D39" s="98">
        <v>36376</v>
      </c>
      <c r="E39" s="98">
        <v>4000</v>
      </c>
      <c r="F39" s="97">
        <f t="shared" si="0"/>
        <v>40376</v>
      </c>
    </row>
    <row r="40" spans="1:6" s="16" customFormat="1" ht="18" customHeight="1">
      <c r="A40" s="96">
        <v>34</v>
      </c>
      <c r="B40" s="98" t="s">
        <v>31</v>
      </c>
      <c r="C40" s="179">
        <v>0.6</v>
      </c>
      <c r="D40" s="98">
        <v>52380</v>
      </c>
      <c r="E40" s="98">
        <v>4800</v>
      </c>
      <c r="F40" s="98">
        <f t="shared" si="0"/>
        <v>57180</v>
      </c>
    </row>
    <row r="41" spans="1:6" s="16" customFormat="1" ht="18" customHeight="1">
      <c r="A41" s="96">
        <v>35</v>
      </c>
      <c r="B41" s="98" t="s">
        <v>31</v>
      </c>
      <c r="C41" s="179">
        <v>0.6</v>
      </c>
      <c r="D41" s="98">
        <v>52380</v>
      </c>
      <c r="E41" s="98">
        <v>4800</v>
      </c>
      <c r="F41" s="98">
        <f t="shared" si="0"/>
        <v>57180</v>
      </c>
    </row>
    <row r="42" spans="1:6" s="16" customFormat="1" ht="18" customHeight="1">
      <c r="A42" s="96">
        <v>36</v>
      </c>
      <c r="B42" s="98" t="s">
        <v>31</v>
      </c>
      <c r="C42" s="179">
        <v>1</v>
      </c>
      <c r="D42" s="98">
        <v>72752</v>
      </c>
      <c r="E42" s="98">
        <v>8000</v>
      </c>
      <c r="F42" s="98">
        <f t="shared" si="0"/>
        <v>80752</v>
      </c>
    </row>
    <row r="43" spans="1:6" s="16" customFormat="1" ht="18" customHeight="1">
      <c r="A43" s="96">
        <v>37</v>
      </c>
      <c r="B43" s="98" t="s">
        <v>213</v>
      </c>
      <c r="C43" s="179">
        <v>1</v>
      </c>
      <c r="D43" s="98">
        <v>72752</v>
      </c>
      <c r="E43" s="98">
        <v>8000</v>
      </c>
      <c r="F43" s="98">
        <f t="shared" si="0"/>
        <v>80752</v>
      </c>
    </row>
    <row r="44" spans="1:6" s="16" customFormat="1" ht="18" customHeight="1">
      <c r="A44" s="96">
        <v>38</v>
      </c>
      <c r="B44" s="98" t="s">
        <v>214</v>
      </c>
      <c r="C44" s="179">
        <v>1</v>
      </c>
      <c r="D44" s="98">
        <v>72752</v>
      </c>
      <c r="E44" s="98">
        <v>8000</v>
      </c>
      <c r="F44" s="98">
        <f t="shared" si="0"/>
        <v>80752</v>
      </c>
    </row>
    <row r="45" spans="1:6" s="16" customFormat="1" ht="16.5" customHeight="1" thickBot="1">
      <c r="A45" s="292" t="s">
        <v>20</v>
      </c>
      <c r="B45" s="293"/>
      <c r="C45" s="219">
        <f>SUM(C7:C44)</f>
        <v>30.700000000000003</v>
      </c>
      <c r="D45" s="219">
        <f>SUM(D7:D44)</f>
        <v>2272440</v>
      </c>
      <c r="E45" s="219">
        <f>SUM(E7:E44)</f>
        <v>245600</v>
      </c>
      <c r="F45" s="219">
        <f>SUM(F7:F44)</f>
        <v>2518040</v>
      </c>
    </row>
    <row r="46" spans="1:6" s="16" customFormat="1" ht="15" customHeight="1">
      <c r="A46" s="36" t="s">
        <v>32</v>
      </c>
      <c r="B46" s="36"/>
      <c r="C46" s="86"/>
      <c r="D46" s="86"/>
      <c r="E46" s="86"/>
      <c r="F46" s="84"/>
    </row>
    <row r="47" spans="1:6" s="30" customFormat="1">
      <c r="B47" s="216" t="s">
        <v>190</v>
      </c>
      <c r="D47" s="48"/>
      <c r="E47" s="48"/>
    </row>
    <row r="48" spans="1:6" s="30" customFormat="1" ht="14.25" customHeight="1">
      <c r="D48" s="48" t="s">
        <v>86</v>
      </c>
      <c r="E48" s="215"/>
      <c r="F48" s="220" t="s">
        <v>23</v>
      </c>
    </row>
    <row r="49" spans="1:6" s="28" customFormat="1">
      <c r="A49" s="311" t="s">
        <v>33</v>
      </c>
      <c r="B49" s="311"/>
      <c r="D49" s="32"/>
      <c r="E49" s="229" t="s">
        <v>194</v>
      </c>
      <c r="F49" s="214" t="s">
        <v>170</v>
      </c>
    </row>
    <row r="50" spans="1:6" s="28" customFormat="1">
      <c r="A50" s="306" t="s">
        <v>240</v>
      </c>
      <c r="B50" s="306"/>
      <c r="D50" s="202"/>
      <c r="E50" s="202"/>
    </row>
    <row r="51" spans="1:6" s="15" customFormat="1">
      <c r="A51" s="51"/>
      <c r="B51" s="218"/>
      <c r="C51" s="56"/>
      <c r="D51" s="56"/>
      <c r="E51" s="56"/>
      <c r="F51" s="51"/>
    </row>
    <row r="59" spans="1:6">
      <c r="D59" s="56" t="s">
        <v>220</v>
      </c>
    </row>
  </sheetData>
  <mergeCells count="9">
    <mergeCell ref="A50:B50"/>
    <mergeCell ref="A1:B1"/>
    <mergeCell ref="A4:F4"/>
    <mergeCell ref="A5:F5"/>
    <mergeCell ref="D1:E1"/>
    <mergeCell ref="A45:B45"/>
    <mergeCell ref="E3:F3"/>
    <mergeCell ref="E2:F2"/>
    <mergeCell ref="A49:B49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2" workbookViewId="0">
      <selection activeCell="E4" sqref="E4:F4"/>
    </sheetView>
  </sheetViews>
  <sheetFormatPr defaultRowHeight="15"/>
  <cols>
    <col min="1" max="1" width="6" style="101" customWidth="1"/>
    <col min="2" max="2" width="34.7109375" customWidth="1"/>
    <col min="3" max="3" width="16.85546875" style="9" customWidth="1"/>
    <col min="4" max="4" width="23.28515625" customWidth="1"/>
    <col min="5" max="5" width="19" customWidth="1"/>
    <col min="6" max="6" width="21.85546875" customWidth="1"/>
  </cols>
  <sheetData>
    <row r="1" spans="1:9" s="12" customFormat="1" ht="16.5" hidden="1" customHeight="1">
      <c r="A1" s="299"/>
      <c r="B1" s="299"/>
      <c r="C1" s="152"/>
      <c r="D1" s="152"/>
      <c r="E1" s="152"/>
      <c r="F1" s="152"/>
    </row>
    <row r="2" spans="1:9" s="154" customFormat="1" ht="18.75" customHeight="1">
      <c r="A2" s="286" t="s">
        <v>224</v>
      </c>
      <c r="B2" s="286"/>
      <c r="C2" s="286"/>
      <c r="D2" s="167" t="s">
        <v>207</v>
      </c>
      <c r="E2" s="51"/>
      <c r="F2" s="217" t="s">
        <v>211</v>
      </c>
      <c r="G2" s="151"/>
      <c r="H2" s="151"/>
    </row>
    <row r="3" spans="1:9" s="154" customFormat="1" ht="20.25" customHeight="1">
      <c r="A3" s="165"/>
      <c r="B3" s="165"/>
      <c r="D3" s="209" t="s">
        <v>189</v>
      </c>
      <c r="E3" s="310" t="s">
        <v>212</v>
      </c>
      <c r="F3" s="310"/>
      <c r="G3" s="90"/>
      <c r="H3" s="90"/>
    </row>
    <row r="4" spans="1:9" s="88" customFormat="1" ht="24" customHeight="1">
      <c r="A4" s="142"/>
      <c r="D4" s="155"/>
      <c r="E4" s="252" t="s">
        <v>225</v>
      </c>
      <c r="F4" s="252"/>
      <c r="G4" s="145"/>
      <c r="H4" s="145"/>
      <c r="I4" s="145"/>
    </row>
    <row r="5" spans="1:9" s="2" customFormat="1" ht="18">
      <c r="A5" s="284" t="s">
        <v>0</v>
      </c>
      <c r="B5" s="284"/>
      <c r="C5" s="284"/>
      <c r="D5" s="284"/>
      <c r="E5" s="284"/>
      <c r="F5" s="284"/>
    </row>
    <row r="6" spans="1:9" s="2" customFormat="1" ht="15" customHeight="1">
      <c r="A6" s="312" t="s">
        <v>175</v>
      </c>
      <c r="B6" s="312"/>
      <c r="C6" s="312"/>
      <c r="D6" s="312"/>
      <c r="E6" s="312"/>
      <c r="F6" s="312"/>
    </row>
    <row r="7" spans="1:9" s="2" customFormat="1" thickBot="1">
      <c r="A7" s="3"/>
      <c r="C7" s="44"/>
    </row>
    <row r="8" spans="1:9" s="8" customFormat="1" ht="48" thickBot="1">
      <c r="A8" s="99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</row>
    <row r="9" spans="1:9" s="16" customFormat="1" ht="18" customHeight="1">
      <c r="A9" s="102">
        <v>1</v>
      </c>
      <c r="B9" s="55" t="s">
        <v>34</v>
      </c>
      <c r="C9" s="97">
        <v>1</v>
      </c>
      <c r="D9" s="55">
        <v>92000</v>
      </c>
      <c r="E9" s="55">
        <v>8000</v>
      </c>
      <c r="F9" s="55">
        <f>+E9+D9</f>
        <v>100000</v>
      </c>
    </row>
    <row r="10" spans="1:9" s="16" customFormat="1" ht="18" customHeight="1">
      <c r="A10" s="102">
        <v>2</v>
      </c>
      <c r="B10" s="55" t="s">
        <v>35</v>
      </c>
      <c r="C10" s="97">
        <v>1</v>
      </c>
      <c r="D10" s="55">
        <v>72752</v>
      </c>
      <c r="E10" s="55">
        <v>8000</v>
      </c>
      <c r="F10" s="55">
        <f>+E10+D10</f>
        <v>80752</v>
      </c>
    </row>
    <row r="11" spans="1:9" s="16" customFormat="1" ht="18" customHeight="1">
      <c r="A11" s="102">
        <v>3</v>
      </c>
      <c r="B11" s="92" t="s">
        <v>39</v>
      </c>
      <c r="C11" s="98">
        <v>1.5</v>
      </c>
      <c r="D11" s="92">
        <v>100000</v>
      </c>
      <c r="E11" s="92">
        <v>8000</v>
      </c>
      <c r="F11" s="55">
        <f t="shared" ref="F11:F33" si="0">+E11+D11</f>
        <v>108000</v>
      </c>
    </row>
    <row r="12" spans="1:9" s="16" customFormat="1" ht="18" customHeight="1">
      <c r="A12" s="102">
        <v>4</v>
      </c>
      <c r="B12" s="92" t="s">
        <v>39</v>
      </c>
      <c r="C12" s="98">
        <v>1</v>
      </c>
      <c r="D12" s="92">
        <v>72752</v>
      </c>
      <c r="E12" s="92">
        <v>8000</v>
      </c>
      <c r="F12" s="55">
        <f t="shared" si="0"/>
        <v>80752</v>
      </c>
    </row>
    <row r="13" spans="1:9" s="16" customFormat="1" ht="18" customHeight="1">
      <c r="A13" s="102">
        <v>5</v>
      </c>
      <c r="B13" s="92" t="s">
        <v>57</v>
      </c>
      <c r="C13" s="98">
        <v>1</v>
      </c>
      <c r="D13" s="92">
        <v>75000</v>
      </c>
      <c r="E13" s="92">
        <v>8000</v>
      </c>
      <c r="F13" s="55">
        <f t="shared" si="0"/>
        <v>83000</v>
      </c>
    </row>
    <row r="14" spans="1:9" s="16" customFormat="1" ht="18" customHeight="1">
      <c r="A14" s="102">
        <v>6</v>
      </c>
      <c r="B14" s="92" t="s">
        <v>58</v>
      </c>
      <c r="C14" s="98">
        <v>1</v>
      </c>
      <c r="D14" s="92">
        <v>75000</v>
      </c>
      <c r="E14" s="92">
        <v>8000</v>
      </c>
      <c r="F14" s="55">
        <f t="shared" si="0"/>
        <v>83000</v>
      </c>
    </row>
    <row r="15" spans="1:9" s="16" customFormat="1" ht="18" customHeight="1">
      <c r="A15" s="102">
        <v>7</v>
      </c>
      <c r="B15" s="92" t="s">
        <v>58</v>
      </c>
      <c r="C15" s="98">
        <v>1</v>
      </c>
      <c r="D15" s="92">
        <v>75000</v>
      </c>
      <c r="E15" s="92">
        <v>8000</v>
      </c>
      <c r="F15" s="55">
        <f t="shared" si="0"/>
        <v>83000</v>
      </c>
    </row>
    <row r="16" spans="1:9" s="16" customFormat="1" ht="18" customHeight="1">
      <c r="A16" s="102">
        <v>8</v>
      </c>
      <c r="B16" s="92" t="s">
        <v>58</v>
      </c>
      <c r="C16" s="98">
        <v>1</v>
      </c>
      <c r="D16" s="92">
        <v>75000</v>
      </c>
      <c r="E16" s="92">
        <v>8000</v>
      </c>
      <c r="F16" s="55">
        <f t="shared" si="0"/>
        <v>83000</v>
      </c>
    </row>
    <row r="17" spans="1:6" s="16" customFormat="1" ht="18" customHeight="1">
      <c r="A17" s="102">
        <v>9</v>
      </c>
      <c r="B17" s="92" t="s">
        <v>58</v>
      </c>
      <c r="C17" s="98">
        <v>0.5</v>
      </c>
      <c r="D17" s="92">
        <v>37500</v>
      </c>
      <c r="E17" s="92">
        <v>4000</v>
      </c>
      <c r="F17" s="55">
        <f t="shared" si="0"/>
        <v>41500</v>
      </c>
    </row>
    <row r="18" spans="1:6" s="16" customFormat="1" ht="18" customHeight="1">
      <c r="A18" s="102">
        <v>10</v>
      </c>
      <c r="B18" s="92" t="s">
        <v>59</v>
      </c>
      <c r="C18" s="98">
        <v>1</v>
      </c>
      <c r="D18" s="92">
        <v>72752</v>
      </c>
      <c r="E18" s="92">
        <v>8000</v>
      </c>
      <c r="F18" s="55">
        <f t="shared" si="0"/>
        <v>80752</v>
      </c>
    </row>
    <row r="19" spans="1:6" s="16" customFormat="1" ht="18" customHeight="1">
      <c r="A19" s="102">
        <v>11</v>
      </c>
      <c r="B19" s="92" t="s">
        <v>59</v>
      </c>
      <c r="C19" s="98">
        <v>1</v>
      </c>
      <c r="D19" s="92">
        <v>72752</v>
      </c>
      <c r="E19" s="92">
        <v>8000</v>
      </c>
      <c r="F19" s="55">
        <f t="shared" si="0"/>
        <v>80752</v>
      </c>
    </row>
    <row r="20" spans="1:6" s="16" customFormat="1" ht="18" customHeight="1">
      <c r="A20" s="102">
        <v>12</v>
      </c>
      <c r="B20" s="92" t="s">
        <v>59</v>
      </c>
      <c r="C20" s="98">
        <v>1</v>
      </c>
      <c r="D20" s="92">
        <v>72752</v>
      </c>
      <c r="E20" s="92">
        <v>8000</v>
      </c>
      <c r="F20" s="55">
        <f t="shared" si="0"/>
        <v>80752</v>
      </c>
    </row>
    <row r="21" spans="1:6" s="16" customFormat="1" ht="18" customHeight="1">
      <c r="A21" s="102">
        <v>13</v>
      </c>
      <c r="B21" s="92" t="s">
        <v>59</v>
      </c>
      <c r="C21" s="98">
        <v>1</v>
      </c>
      <c r="D21" s="92">
        <v>72752</v>
      </c>
      <c r="E21" s="92">
        <v>8000</v>
      </c>
      <c r="F21" s="55">
        <f t="shared" si="0"/>
        <v>80752</v>
      </c>
    </row>
    <row r="22" spans="1:6" s="16" customFormat="1" ht="18" customHeight="1">
      <c r="A22" s="102">
        <v>14</v>
      </c>
      <c r="B22" s="92" t="s">
        <v>176</v>
      </c>
      <c r="C22" s="98">
        <v>1</v>
      </c>
      <c r="D22" s="92">
        <v>75000</v>
      </c>
      <c r="E22" s="92">
        <v>8000</v>
      </c>
      <c r="F22" s="55">
        <f t="shared" si="0"/>
        <v>83000</v>
      </c>
    </row>
    <row r="23" spans="1:6" s="16" customFormat="1" ht="18" customHeight="1">
      <c r="A23" s="102">
        <v>15</v>
      </c>
      <c r="B23" s="92" t="s">
        <v>12</v>
      </c>
      <c r="C23" s="98">
        <v>0.7</v>
      </c>
      <c r="D23" s="92">
        <v>50927</v>
      </c>
      <c r="E23" s="92">
        <v>5600</v>
      </c>
      <c r="F23" s="55">
        <f t="shared" si="0"/>
        <v>56527</v>
      </c>
    </row>
    <row r="24" spans="1:6" s="16" customFormat="1" ht="18" customHeight="1">
      <c r="A24" s="102">
        <v>16</v>
      </c>
      <c r="B24" s="92" t="s">
        <v>54</v>
      </c>
      <c r="C24" s="98">
        <v>1</v>
      </c>
      <c r="D24" s="92">
        <v>72752</v>
      </c>
      <c r="E24" s="92">
        <v>8000</v>
      </c>
      <c r="F24" s="55">
        <f t="shared" si="0"/>
        <v>80752</v>
      </c>
    </row>
    <row r="25" spans="1:6" s="16" customFormat="1" ht="18" customHeight="1">
      <c r="A25" s="102">
        <v>17</v>
      </c>
      <c r="B25" s="92" t="s">
        <v>61</v>
      </c>
      <c r="C25" s="98">
        <v>1</v>
      </c>
      <c r="D25" s="92">
        <v>72752</v>
      </c>
      <c r="E25" s="92">
        <v>8000</v>
      </c>
      <c r="F25" s="55">
        <f t="shared" si="0"/>
        <v>80752</v>
      </c>
    </row>
    <row r="26" spans="1:6" s="16" customFormat="1" ht="18" customHeight="1">
      <c r="A26" s="102">
        <v>18</v>
      </c>
      <c r="B26" s="92" t="s">
        <v>62</v>
      </c>
      <c r="C26" s="98">
        <v>1</v>
      </c>
      <c r="D26" s="92">
        <v>72752</v>
      </c>
      <c r="E26" s="92">
        <v>8000</v>
      </c>
      <c r="F26" s="55">
        <f t="shared" si="0"/>
        <v>80752</v>
      </c>
    </row>
    <row r="27" spans="1:6" s="16" customFormat="1" ht="18" customHeight="1">
      <c r="A27" s="102">
        <v>19</v>
      </c>
      <c r="B27" s="92" t="s">
        <v>63</v>
      </c>
      <c r="C27" s="98">
        <v>0.5</v>
      </c>
      <c r="D27" s="92">
        <v>36376</v>
      </c>
      <c r="E27" s="92">
        <v>4000</v>
      </c>
      <c r="F27" s="92">
        <f t="shared" si="0"/>
        <v>40376</v>
      </c>
    </row>
    <row r="28" spans="1:6" s="16" customFormat="1" ht="18" customHeight="1">
      <c r="A28" s="102">
        <v>20</v>
      </c>
      <c r="B28" s="92" t="s">
        <v>64</v>
      </c>
      <c r="C28" s="98">
        <v>0.8</v>
      </c>
      <c r="D28" s="92">
        <v>58202</v>
      </c>
      <c r="E28" s="92">
        <v>6400</v>
      </c>
      <c r="F28" s="92">
        <f t="shared" si="0"/>
        <v>64602</v>
      </c>
    </row>
    <row r="29" spans="1:6" s="16" customFormat="1" ht="18" customHeight="1">
      <c r="A29" s="102">
        <v>21</v>
      </c>
      <c r="B29" s="92" t="s">
        <v>44</v>
      </c>
      <c r="C29" s="98">
        <v>0.5</v>
      </c>
      <c r="D29" s="92">
        <v>36376</v>
      </c>
      <c r="E29" s="92">
        <v>4000</v>
      </c>
      <c r="F29" s="92">
        <f t="shared" si="0"/>
        <v>40376</v>
      </c>
    </row>
    <row r="30" spans="1:6" s="16" customFormat="1" ht="18" customHeight="1">
      <c r="A30" s="102">
        <v>22</v>
      </c>
      <c r="B30" s="92" t="s">
        <v>65</v>
      </c>
      <c r="C30" s="98">
        <v>0.5</v>
      </c>
      <c r="D30" s="92">
        <v>36376</v>
      </c>
      <c r="E30" s="92">
        <v>4000</v>
      </c>
      <c r="F30" s="92">
        <f t="shared" si="0"/>
        <v>40376</v>
      </c>
    </row>
    <row r="31" spans="1:6" s="16" customFormat="1" ht="18" customHeight="1">
      <c r="A31" s="102">
        <v>23</v>
      </c>
      <c r="B31" s="92" t="s">
        <v>66</v>
      </c>
      <c r="C31" s="98">
        <v>0.5</v>
      </c>
      <c r="D31" s="92">
        <v>36376</v>
      </c>
      <c r="E31" s="92">
        <v>4000</v>
      </c>
      <c r="F31" s="92">
        <f t="shared" si="0"/>
        <v>40376</v>
      </c>
    </row>
    <row r="32" spans="1:6" s="16" customFormat="1" ht="18" customHeight="1">
      <c r="A32" s="102">
        <v>24</v>
      </c>
      <c r="B32" s="92" t="s">
        <v>31</v>
      </c>
      <c r="C32" s="98">
        <v>0.5</v>
      </c>
      <c r="D32" s="92">
        <v>36376</v>
      </c>
      <c r="E32" s="92">
        <v>4000</v>
      </c>
      <c r="F32" s="92">
        <f t="shared" si="0"/>
        <v>40376</v>
      </c>
    </row>
    <row r="33" spans="1:6" s="16" customFormat="1" ht="18" customHeight="1">
      <c r="A33" s="102">
        <v>25</v>
      </c>
      <c r="B33" s="92" t="s">
        <v>67</v>
      </c>
      <c r="C33" s="98">
        <v>0.5</v>
      </c>
      <c r="D33" s="92">
        <v>36376</v>
      </c>
      <c r="E33" s="92">
        <v>4000</v>
      </c>
      <c r="F33" s="92">
        <f t="shared" si="0"/>
        <v>40376</v>
      </c>
    </row>
    <row r="34" spans="1:6" s="16" customFormat="1" ht="20.25" customHeight="1" thickBot="1">
      <c r="A34" s="292" t="s">
        <v>20</v>
      </c>
      <c r="B34" s="293"/>
      <c r="C34" s="46">
        <f>SUM(C9:C33)</f>
        <v>21.5</v>
      </c>
      <c r="D34" s="20">
        <f>SUM(D9:D33)</f>
        <v>1586653</v>
      </c>
      <c r="E34" s="20">
        <f>SUM(E9:E33)</f>
        <v>168000</v>
      </c>
      <c r="F34" s="20">
        <f>SUM(F9:F33)</f>
        <v>1754653</v>
      </c>
    </row>
    <row r="35" spans="1:6" s="2" customFormat="1" ht="30.75" customHeight="1">
      <c r="A35" s="3"/>
      <c r="C35" s="44"/>
    </row>
    <row r="36" spans="1:6" s="30" customFormat="1" ht="15" customHeight="1">
      <c r="A36" s="288" t="s">
        <v>32</v>
      </c>
      <c r="B36" s="288"/>
      <c r="C36" s="48"/>
      <c r="D36" s="48"/>
      <c r="E36" s="48"/>
      <c r="F36" s="48"/>
    </row>
    <row r="37" spans="1:6" s="30" customFormat="1" ht="15.75">
      <c r="A37" s="36"/>
      <c r="B37" s="158" t="s">
        <v>190</v>
      </c>
      <c r="C37" s="48"/>
    </row>
    <row r="38" spans="1:6" s="28" customFormat="1" ht="15.75">
      <c r="A38" s="94"/>
      <c r="B38" s="45"/>
      <c r="C38" s="36" t="s">
        <v>177</v>
      </c>
      <c r="D38" s="36"/>
      <c r="E38" s="156"/>
      <c r="F38" s="201" t="s">
        <v>23</v>
      </c>
    </row>
    <row r="39" spans="1:6" s="28" customFormat="1" ht="15.75" customHeight="1">
      <c r="A39" s="94" t="s">
        <v>33</v>
      </c>
      <c r="B39" s="94"/>
      <c r="C39" s="27"/>
      <c r="D39" s="80" t="s">
        <v>232</v>
      </c>
      <c r="E39" s="80"/>
      <c r="F39" s="80"/>
    </row>
    <row r="40" spans="1:6" s="28" customFormat="1" ht="15.75">
      <c r="A40" s="94"/>
      <c r="B40" s="158" t="s">
        <v>190</v>
      </c>
      <c r="C40" s="27"/>
      <c r="D40" s="27"/>
      <c r="E40" s="27"/>
      <c r="F40" s="27"/>
    </row>
  </sheetData>
  <mergeCells count="8">
    <mergeCell ref="A1:B1"/>
    <mergeCell ref="A34:B34"/>
    <mergeCell ref="A5:F5"/>
    <mergeCell ref="A36:B36"/>
    <mergeCell ref="A6:F6"/>
    <mergeCell ref="A2:C2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E23" sqref="E23"/>
    </sheetView>
  </sheetViews>
  <sheetFormatPr defaultRowHeight="15.75"/>
  <cols>
    <col min="1" max="1" width="5.42578125" style="51" customWidth="1"/>
    <col min="2" max="2" width="28.85546875" style="51" customWidth="1"/>
    <col min="3" max="3" width="18.5703125" style="56" customWidth="1"/>
    <col min="4" max="4" width="20.7109375" style="51" customWidth="1"/>
    <col min="5" max="5" width="18.7109375" style="51" customWidth="1"/>
    <col min="6" max="6" width="20.5703125" style="51" customWidth="1"/>
    <col min="7" max="16384" width="9.140625" style="15"/>
  </cols>
  <sheetData>
    <row r="1" spans="1:8" s="12" customFormat="1" ht="16.5" customHeight="1">
      <c r="A1" s="286" t="s">
        <v>224</v>
      </c>
      <c r="B1" s="286"/>
      <c r="C1" s="286"/>
      <c r="D1" s="167" t="s">
        <v>207</v>
      </c>
      <c r="F1" s="151" t="s">
        <v>211</v>
      </c>
      <c r="G1" s="151"/>
      <c r="H1" s="151"/>
    </row>
    <row r="2" spans="1:8" s="154" customFormat="1" ht="18.75" customHeight="1">
      <c r="A2" s="165"/>
      <c r="B2" s="165"/>
      <c r="D2" s="211" t="s">
        <v>189</v>
      </c>
      <c r="E2" s="254" t="s">
        <v>233</v>
      </c>
      <c r="F2" s="254"/>
      <c r="G2" s="205"/>
      <c r="H2" s="90"/>
    </row>
    <row r="3" spans="1:8" s="154" customFormat="1" ht="20.25" customHeight="1">
      <c r="A3" s="142"/>
      <c r="B3" s="88"/>
      <c r="D3" s="252" t="s">
        <v>225</v>
      </c>
      <c r="E3" s="252"/>
      <c r="F3" s="252"/>
      <c r="G3" s="145"/>
      <c r="H3" s="145"/>
    </row>
    <row r="4" spans="1:8" s="88" customFormat="1" ht="9.75" customHeight="1">
      <c r="A4" s="142"/>
      <c r="B4" s="89"/>
      <c r="C4" s="87"/>
      <c r="D4" s="285"/>
      <c r="E4" s="285"/>
      <c r="F4" s="285"/>
      <c r="G4" s="285"/>
    </row>
    <row r="5" spans="1:8" s="16" customFormat="1" ht="18">
      <c r="A5" s="284" t="s">
        <v>0</v>
      </c>
      <c r="B5" s="284"/>
      <c r="C5" s="284"/>
      <c r="D5" s="284"/>
      <c r="E5" s="284"/>
      <c r="F5" s="284"/>
    </row>
    <row r="6" spans="1:8" s="16" customFormat="1">
      <c r="A6" s="312" t="s">
        <v>178</v>
      </c>
      <c r="B6" s="312"/>
      <c r="C6" s="312"/>
      <c r="D6" s="312"/>
      <c r="E6" s="312"/>
      <c r="F6" s="312"/>
    </row>
    <row r="7" spans="1:8" s="16" customFormat="1" ht="3.75" customHeight="1" thickBot="1">
      <c r="A7" s="84"/>
      <c r="B7" s="84"/>
      <c r="C7" s="86"/>
      <c r="D7" s="84"/>
      <c r="E7" s="84"/>
      <c r="F7" s="84"/>
    </row>
    <row r="8" spans="1:8" s="14" customFormat="1" ht="63.75" thickBot="1">
      <c r="A8" s="52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  <c r="H8" s="14" t="s">
        <v>220</v>
      </c>
    </row>
    <row r="9" spans="1:8" s="16" customFormat="1">
      <c r="A9" s="81">
        <v>1</v>
      </c>
      <c r="B9" s="55" t="s">
        <v>34</v>
      </c>
      <c r="C9" s="104">
        <v>1</v>
      </c>
      <c r="D9" s="55">
        <v>92000</v>
      </c>
      <c r="E9" s="55">
        <v>8000</v>
      </c>
      <c r="F9" s="55">
        <f>+E9+D9</f>
        <v>100000</v>
      </c>
    </row>
    <row r="10" spans="1:8" s="16" customFormat="1">
      <c r="A10" s="81">
        <v>2</v>
      </c>
      <c r="B10" s="55" t="s">
        <v>35</v>
      </c>
      <c r="C10" s="104">
        <v>1</v>
      </c>
      <c r="D10" s="55">
        <v>72752</v>
      </c>
      <c r="E10" s="55">
        <v>8000</v>
      </c>
      <c r="F10" s="55">
        <f>+E10+D10</f>
        <v>80752</v>
      </c>
    </row>
    <row r="11" spans="1:8" s="16" customFormat="1">
      <c r="A11" s="81">
        <v>3</v>
      </c>
      <c r="B11" s="92" t="s">
        <v>39</v>
      </c>
      <c r="C11" s="105">
        <v>1</v>
      </c>
      <c r="D11" s="92">
        <v>72752</v>
      </c>
      <c r="E11" s="92">
        <v>8000</v>
      </c>
      <c r="F11" s="55">
        <f t="shared" ref="F11:F28" si="0">+E11+D11</f>
        <v>80752</v>
      </c>
    </row>
    <row r="12" spans="1:8" s="16" customFormat="1">
      <c r="A12" s="81">
        <v>4</v>
      </c>
      <c r="B12" s="92" t="s">
        <v>58</v>
      </c>
      <c r="C12" s="105">
        <v>1</v>
      </c>
      <c r="D12" s="92">
        <v>75000</v>
      </c>
      <c r="E12" s="92">
        <v>8000</v>
      </c>
      <c r="F12" s="55">
        <f t="shared" si="0"/>
        <v>83000</v>
      </c>
    </row>
    <row r="13" spans="1:8" s="16" customFormat="1">
      <c r="A13" s="81">
        <v>5</v>
      </c>
      <c r="B13" s="92" t="s">
        <v>58</v>
      </c>
      <c r="C13" s="105">
        <v>1</v>
      </c>
      <c r="D13" s="92">
        <v>75000</v>
      </c>
      <c r="E13" s="92">
        <v>8000</v>
      </c>
      <c r="F13" s="55">
        <f t="shared" si="0"/>
        <v>83000</v>
      </c>
    </row>
    <row r="14" spans="1:8" s="16" customFormat="1">
      <c r="A14" s="81">
        <v>6</v>
      </c>
      <c r="B14" s="92" t="s">
        <v>58</v>
      </c>
      <c r="C14" s="105">
        <v>1</v>
      </c>
      <c r="D14" s="92">
        <v>75000</v>
      </c>
      <c r="E14" s="92">
        <v>8000</v>
      </c>
      <c r="F14" s="55">
        <f t="shared" si="0"/>
        <v>83000</v>
      </c>
    </row>
    <row r="15" spans="1:8" s="16" customFormat="1">
      <c r="A15" s="81">
        <v>7</v>
      </c>
      <c r="B15" s="92" t="s">
        <v>58</v>
      </c>
      <c r="C15" s="105">
        <v>1</v>
      </c>
      <c r="D15" s="92">
        <v>75000</v>
      </c>
      <c r="E15" s="92">
        <v>8000</v>
      </c>
      <c r="F15" s="55">
        <f t="shared" ref="F15:F19" si="1">+E15+D15</f>
        <v>83000</v>
      </c>
    </row>
    <row r="16" spans="1:8" s="16" customFormat="1">
      <c r="A16" s="81">
        <v>8</v>
      </c>
      <c r="B16" s="92" t="s">
        <v>219</v>
      </c>
      <c r="C16" s="105">
        <v>1</v>
      </c>
      <c r="D16" s="92">
        <v>75000</v>
      </c>
      <c r="E16" s="92">
        <v>8000</v>
      </c>
      <c r="F16" s="55">
        <f t="shared" si="1"/>
        <v>83000</v>
      </c>
    </row>
    <row r="17" spans="1:10" s="16" customFormat="1">
      <c r="A17" s="81">
        <v>9</v>
      </c>
      <c r="B17" s="92" t="s">
        <v>59</v>
      </c>
      <c r="C17" s="105">
        <v>1</v>
      </c>
      <c r="D17" s="92">
        <v>75000</v>
      </c>
      <c r="E17" s="92">
        <v>8000</v>
      </c>
      <c r="F17" s="55">
        <f t="shared" si="1"/>
        <v>83000</v>
      </c>
    </row>
    <row r="18" spans="1:10" s="16" customFormat="1">
      <c r="A18" s="81">
        <v>10</v>
      </c>
      <c r="B18" s="92" t="s">
        <v>59</v>
      </c>
      <c r="C18" s="105">
        <v>1</v>
      </c>
      <c r="D18" s="92">
        <v>75000</v>
      </c>
      <c r="E18" s="92">
        <v>8000</v>
      </c>
      <c r="F18" s="55">
        <f t="shared" si="1"/>
        <v>83000</v>
      </c>
    </row>
    <row r="19" spans="1:10" s="16" customFormat="1">
      <c r="A19" s="81">
        <v>11</v>
      </c>
      <c r="B19" s="92" t="s">
        <v>59</v>
      </c>
      <c r="C19" s="105">
        <v>1</v>
      </c>
      <c r="D19" s="92">
        <v>75000</v>
      </c>
      <c r="E19" s="92">
        <v>8000</v>
      </c>
      <c r="F19" s="55">
        <f t="shared" si="1"/>
        <v>83000</v>
      </c>
    </row>
    <row r="20" spans="1:10" s="16" customFormat="1">
      <c r="A20" s="81">
        <v>12</v>
      </c>
      <c r="B20" s="92" t="s">
        <v>60</v>
      </c>
      <c r="C20" s="105">
        <v>1</v>
      </c>
      <c r="D20" s="92">
        <v>75000</v>
      </c>
      <c r="E20" s="92">
        <v>8000</v>
      </c>
      <c r="F20" s="55">
        <f t="shared" si="0"/>
        <v>83000</v>
      </c>
    </row>
    <row r="21" spans="1:10" s="16" customFormat="1">
      <c r="A21" s="81">
        <v>13</v>
      </c>
      <c r="B21" s="92" t="s">
        <v>54</v>
      </c>
      <c r="C21" s="105">
        <v>1</v>
      </c>
      <c r="D21" s="92">
        <v>75000</v>
      </c>
      <c r="E21" s="92">
        <v>8000</v>
      </c>
      <c r="F21" s="55">
        <f t="shared" ref="F21:F23" si="2">+E21+D21</f>
        <v>83000</v>
      </c>
      <c r="J21" s="16" t="s">
        <v>220</v>
      </c>
    </row>
    <row r="22" spans="1:10" s="16" customFormat="1">
      <c r="A22" s="81">
        <v>14</v>
      </c>
      <c r="B22" s="92" t="s">
        <v>61</v>
      </c>
      <c r="C22" s="105">
        <v>1</v>
      </c>
      <c r="D22" s="92">
        <v>75000</v>
      </c>
      <c r="E22" s="92">
        <v>8000</v>
      </c>
      <c r="F22" s="55">
        <f t="shared" si="2"/>
        <v>83000</v>
      </c>
    </row>
    <row r="23" spans="1:10" s="16" customFormat="1">
      <c r="A23" s="81">
        <v>15</v>
      </c>
      <c r="B23" s="92" t="s">
        <v>62</v>
      </c>
      <c r="C23" s="105">
        <v>1</v>
      </c>
      <c r="D23" s="92">
        <v>75000</v>
      </c>
      <c r="E23" s="92">
        <v>8000</v>
      </c>
      <c r="F23" s="55">
        <f t="shared" si="2"/>
        <v>83000</v>
      </c>
    </row>
    <row r="24" spans="1:10" s="16" customFormat="1">
      <c r="A24" s="81">
        <v>16</v>
      </c>
      <c r="B24" s="92" t="s">
        <v>210</v>
      </c>
      <c r="C24" s="98">
        <v>1</v>
      </c>
      <c r="D24" s="92">
        <v>75000</v>
      </c>
      <c r="E24" s="92">
        <v>8000</v>
      </c>
      <c r="F24" s="92">
        <f t="shared" si="0"/>
        <v>83000</v>
      </c>
    </row>
    <row r="25" spans="1:10" s="16" customFormat="1">
      <c r="A25" s="81">
        <v>17</v>
      </c>
      <c r="B25" s="92" t="s">
        <v>64</v>
      </c>
      <c r="C25" s="98">
        <v>1</v>
      </c>
      <c r="D25" s="92">
        <v>72752</v>
      </c>
      <c r="E25" s="92">
        <v>8000</v>
      </c>
      <c r="F25" s="92">
        <f t="shared" si="0"/>
        <v>80752</v>
      </c>
    </row>
    <row r="26" spans="1:10" s="16" customFormat="1">
      <c r="A26" s="81">
        <v>18</v>
      </c>
      <c r="B26" s="92" t="s">
        <v>31</v>
      </c>
      <c r="C26" s="98">
        <v>0.5</v>
      </c>
      <c r="D26" s="92">
        <v>36376</v>
      </c>
      <c r="E26" s="92">
        <v>4000</v>
      </c>
      <c r="F26" s="92">
        <f t="shared" si="0"/>
        <v>40376</v>
      </c>
    </row>
    <row r="27" spans="1:10" s="16" customFormat="1">
      <c r="A27" s="81">
        <v>19</v>
      </c>
      <c r="B27" s="92" t="s">
        <v>68</v>
      </c>
      <c r="C27" s="98">
        <v>0.5</v>
      </c>
      <c r="D27" s="92">
        <v>37500</v>
      </c>
      <c r="E27" s="92">
        <v>4000</v>
      </c>
      <c r="F27" s="92">
        <f t="shared" si="0"/>
        <v>41500</v>
      </c>
    </row>
    <row r="28" spans="1:10" s="16" customFormat="1">
      <c r="A28" s="81">
        <v>20</v>
      </c>
      <c r="B28" s="92" t="s">
        <v>58</v>
      </c>
      <c r="C28" s="98">
        <v>0.5</v>
      </c>
      <c r="D28" s="92">
        <v>37500</v>
      </c>
      <c r="E28" s="92">
        <v>4000</v>
      </c>
      <c r="F28" s="92">
        <f t="shared" si="0"/>
        <v>41500</v>
      </c>
    </row>
    <row r="29" spans="1:10" s="16" customFormat="1">
      <c r="A29" s="315" t="s">
        <v>20</v>
      </c>
      <c r="B29" s="315"/>
      <c r="C29" s="47">
        <f>SUM(C9:C28)</f>
        <v>18.5</v>
      </c>
      <c r="D29" s="17">
        <f>SUM(D9:D28)</f>
        <v>1396632</v>
      </c>
      <c r="E29" s="18">
        <f>SUM(E9:E28)</f>
        <v>148000</v>
      </c>
      <c r="F29" s="18">
        <f>SUM(F9:F28)</f>
        <v>1544632</v>
      </c>
    </row>
    <row r="30" spans="1:10" s="30" customFormat="1" ht="9" customHeight="1">
      <c r="C30" s="48"/>
      <c r="E30" s="38"/>
      <c r="F30" s="39"/>
    </row>
    <row r="31" spans="1:10" s="30" customFormat="1" ht="15" customHeight="1">
      <c r="A31" s="288" t="s">
        <v>32</v>
      </c>
      <c r="B31" s="288"/>
      <c r="D31" s="48"/>
      <c r="E31" s="48"/>
      <c r="F31" s="48"/>
    </row>
    <row r="32" spans="1:10" s="30" customFormat="1">
      <c r="A32" s="49"/>
      <c r="B32" s="177" t="s">
        <v>191</v>
      </c>
    </row>
    <row r="33" spans="1:6" s="28" customFormat="1">
      <c r="A33" s="45"/>
      <c r="B33" s="45"/>
      <c r="C33" s="40" t="s">
        <v>179</v>
      </c>
      <c r="D33" s="41"/>
      <c r="E33" s="313" t="s">
        <v>167</v>
      </c>
      <c r="F33" s="313"/>
    </row>
    <row r="34" spans="1:6" s="28" customFormat="1">
      <c r="A34" s="94" t="s">
        <v>33</v>
      </c>
      <c r="B34" s="94"/>
      <c r="C34" s="314" t="s">
        <v>221</v>
      </c>
      <c r="D34" s="314"/>
      <c r="E34" s="314"/>
      <c r="F34" s="314"/>
    </row>
    <row r="35" spans="1:6" s="28" customFormat="1" ht="17.25" customHeight="1">
      <c r="A35" s="27"/>
      <c r="B35" s="177" t="s">
        <v>192</v>
      </c>
      <c r="D35" s="91"/>
      <c r="E35" s="91"/>
      <c r="F35" s="91"/>
    </row>
  </sheetData>
  <mergeCells count="10">
    <mergeCell ref="A1:C1"/>
    <mergeCell ref="E33:F33"/>
    <mergeCell ref="E2:F2"/>
    <mergeCell ref="D3:F3"/>
    <mergeCell ref="C34:F34"/>
    <mergeCell ref="A29:B29"/>
    <mergeCell ref="A6:F6"/>
    <mergeCell ref="A5:F5"/>
    <mergeCell ref="D4:G4"/>
    <mergeCell ref="A31:B31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H16" sqref="H16"/>
    </sheetView>
  </sheetViews>
  <sheetFormatPr defaultRowHeight="15.75"/>
  <cols>
    <col min="1" max="1" width="6.28515625" style="15" customWidth="1"/>
    <col min="2" max="2" width="44.7109375" style="15" customWidth="1"/>
    <col min="3" max="3" width="19.7109375" style="15" customWidth="1"/>
    <col min="4" max="4" width="29.7109375" style="15" customWidth="1"/>
    <col min="5" max="16384" width="9.140625" style="15"/>
  </cols>
  <sheetData>
    <row r="1" spans="1:7" s="12" customFormat="1" ht="16.5" customHeight="1">
      <c r="A1" s="207" t="s">
        <v>224</v>
      </c>
      <c r="B1" s="207"/>
      <c r="C1" s="233" t="s">
        <v>207</v>
      </c>
      <c r="D1" s="235" t="s">
        <v>246</v>
      </c>
      <c r="E1" s="317"/>
      <c r="F1" s="317"/>
      <c r="G1" s="151"/>
    </row>
    <row r="2" spans="1:7" s="154" customFormat="1" ht="18.75" customHeight="1">
      <c r="A2" s="165"/>
      <c r="B2" s="165"/>
      <c r="C2" s="208" t="s">
        <v>189</v>
      </c>
      <c r="D2" s="165" t="s">
        <v>247</v>
      </c>
      <c r="E2" s="316"/>
      <c r="F2" s="316"/>
      <c r="G2" s="90"/>
    </row>
    <row r="3" spans="1:7" s="154" customFormat="1" ht="20.25" customHeight="1">
      <c r="A3" s="142"/>
      <c r="B3" s="88"/>
      <c r="D3" s="237" t="s">
        <v>248</v>
      </c>
      <c r="E3" s="145"/>
      <c r="F3" s="145"/>
      <c r="G3" s="145"/>
    </row>
    <row r="4" spans="1:7" s="88" customFormat="1" ht="24" customHeight="1">
      <c r="A4" s="142"/>
      <c r="B4" s="236"/>
      <c r="C4" s="87"/>
      <c r="D4" s="145"/>
      <c r="E4" s="145"/>
    </row>
    <row r="5" spans="1:7" s="16" customFormat="1" ht="18">
      <c r="A5" s="284" t="s">
        <v>0</v>
      </c>
      <c r="B5" s="284"/>
      <c r="C5" s="284"/>
      <c r="D5" s="284"/>
    </row>
    <row r="6" spans="1:7" s="16" customFormat="1">
      <c r="A6" s="318" t="s">
        <v>69</v>
      </c>
      <c r="B6" s="318"/>
      <c r="C6" s="318"/>
      <c r="D6" s="318"/>
      <c r="E6" s="36"/>
    </row>
    <row r="7" spans="1:7" s="16" customFormat="1" ht="16.5" thickBot="1"/>
    <row r="8" spans="1:7" s="14" customFormat="1" ht="68.25" customHeight="1">
      <c r="A8" s="60" t="s">
        <v>1</v>
      </c>
      <c r="B8" s="60" t="s">
        <v>249</v>
      </c>
      <c r="C8" s="60" t="s">
        <v>26</v>
      </c>
      <c r="D8" s="60" t="s">
        <v>250</v>
      </c>
    </row>
    <row r="9" spans="1:7" s="239" customFormat="1" ht="14.25" customHeight="1">
      <c r="A9" s="238">
        <v>1</v>
      </c>
      <c r="B9" s="238">
        <v>2</v>
      </c>
      <c r="C9" s="238">
        <v>3</v>
      </c>
      <c r="D9" s="238">
        <v>4</v>
      </c>
    </row>
    <row r="10" spans="1:7" s="16" customFormat="1" ht="18.75" customHeight="1">
      <c r="A10" s="98">
        <v>1</v>
      </c>
      <c r="B10" s="92" t="s">
        <v>70</v>
      </c>
      <c r="C10" s="98">
        <v>1</v>
      </c>
      <c r="D10" s="98">
        <v>92000</v>
      </c>
    </row>
    <row r="11" spans="1:7" s="16" customFormat="1" ht="18.75" customHeight="1">
      <c r="A11" s="98">
        <v>2</v>
      </c>
      <c r="B11" s="108" t="s">
        <v>10</v>
      </c>
      <c r="C11" s="112">
        <v>0.5</v>
      </c>
      <c r="D11" s="98">
        <v>72752</v>
      </c>
    </row>
    <row r="12" spans="1:7" s="16" customFormat="1" ht="18.75" customHeight="1">
      <c r="A12" s="98">
        <v>3</v>
      </c>
      <c r="B12" s="108" t="s">
        <v>71</v>
      </c>
      <c r="C12" s="112">
        <v>1</v>
      </c>
      <c r="D12" s="98">
        <v>72752</v>
      </c>
    </row>
    <row r="13" spans="1:7" s="16" customFormat="1" ht="18.75" customHeight="1">
      <c r="A13" s="98">
        <v>4</v>
      </c>
      <c r="B13" s="108" t="s">
        <v>72</v>
      </c>
      <c r="C13" s="112">
        <v>1</v>
      </c>
      <c r="D13" s="98">
        <v>72752</v>
      </c>
      <c r="E13" s="240"/>
    </row>
    <row r="14" spans="1:7" s="16" customFormat="1" ht="18.75" customHeight="1">
      <c r="A14" s="98">
        <v>5</v>
      </c>
      <c r="B14" s="108" t="s">
        <v>74</v>
      </c>
      <c r="C14" s="98">
        <v>1</v>
      </c>
      <c r="D14" s="98">
        <v>72752</v>
      </c>
    </row>
    <row r="15" spans="1:7" s="16" customFormat="1" ht="18.75" customHeight="1">
      <c r="A15" s="98">
        <v>6</v>
      </c>
      <c r="B15" s="108" t="s">
        <v>251</v>
      </c>
      <c r="C15" s="112">
        <v>1</v>
      </c>
      <c r="D15" s="98">
        <v>72752</v>
      </c>
    </row>
    <row r="16" spans="1:7" s="16" customFormat="1" ht="18.75" customHeight="1">
      <c r="A16" s="98">
        <v>7</v>
      </c>
      <c r="B16" s="92" t="s">
        <v>73</v>
      </c>
      <c r="C16" s="112">
        <v>1</v>
      </c>
      <c r="D16" s="98">
        <v>72752</v>
      </c>
    </row>
    <row r="17" spans="1:4" s="16" customFormat="1" ht="15.75" customHeight="1">
      <c r="A17" s="98">
        <v>8</v>
      </c>
      <c r="B17" s="108" t="s">
        <v>18</v>
      </c>
      <c r="C17" s="112">
        <v>0.5</v>
      </c>
      <c r="D17" s="98">
        <v>72752</v>
      </c>
    </row>
    <row r="18" spans="1:4" s="16" customFormat="1" ht="15.75" customHeight="1">
      <c r="A18" s="98">
        <v>9</v>
      </c>
      <c r="B18" s="108" t="s">
        <v>188</v>
      </c>
      <c r="C18" s="112">
        <v>0.5</v>
      </c>
      <c r="D18" s="98">
        <v>72752</v>
      </c>
    </row>
    <row r="19" spans="1:4" s="16" customFormat="1" ht="15.75" customHeight="1">
      <c r="A19" s="98">
        <v>10</v>
      </c>
      <c r="B19" s="108" t="s">
        <v>19</v>
      </c>
      <c r="C19" s="112">
        <v>2</v>
      </c>
      <c r="D19" s="98">
        <v>72752</v>
      </c>
    </row>
    <row r="20" spans="1:4" s="16" customFormat="1" ht="15.75" customHeight="1">
      <c r="A20" s="98">
        <v>11</v>
      </c>
      <c r="B20" s="114" t="s">
        <v>76</v>
      </c>
      <c r="C20" s="112">
        <v>1.5</v>
      </c>
      <c r="D20" s="98">
        <v>72752</v>
      </c>
    </row>
    <row r="21" spans="1:4" s="16" customFormat="1" ht="15.75" customHeight="1">
      <c r="A21" s="98">
        <v>12</v>
      </c>
      <c r="B21" s="108" t="s">
        <v>75</v>
      </c>
      <c r="C21" s="112">
        <v>25.7</v>
      </c>
      <c r="D21" s="115">
        <v>72000</v>
      </c>
    </row>
    <row r="22" spans="1:4" s="16" customFormat="1" ht="15.75" customHeight="1">
      <c r="A22" s="98"/>
      <c r="B22" s="19" t="s">
        <v>20</v>
      </c>
      <c r="C22" s="241">
        <f>SUM(C10:C21)</f>
        <v>36.700000000000003</v>
      </c>
      <c r="D22" s="242"/>
    </row>
    <row r="23" spans="1:4" s="16" customFormat="1" ht="15.75" customHeight="1">
      <c r="A23" s="232"/>
      <c r="B23" s="243"/>
    </row>
    <row r="24" spans="1:4" s="30" customFormat="1" ht="15.75" customHeight="1">
      <c r="A24" s="34"/>
      <c r="B24" s="232"/>
      <c r="C24" s="232"/>
      <c r="D24" s="48"/>
    </row>
    <row r="25" spans="1:4" s="30" customFormat="1" ht="15.75" customHeight="1">
      <c r="A25" s="36" t="s">
        <v>252</v>
      </c>
      <c r="B25" s="33"/>
      <c r="C25" s="30" t="s">
        <v>23</v>
      </c>
    </row>
    <row r="26" spans="1:4" s="28" customFormat="1" ht="15.75" customHeight="1">
      <c r="A26" s="234"/>
      <c r="B26" s="231" t="s">
        <v>253</v>
      </c>
    </row>
    <row r="27" spans="1:4" s="28" customFormat="1" ht="15.75" customHeight="1">
      <c r="A27" s="309"/>
      <c r="B27" s="309"/>
      <c r="C27" s="32"/>
      <c r="D27" s="234"/>
    </row>
    <row r="28" spans="1:4" s="28" customFormat="1" ht="15.75" customHeight="1">
      <c r="A28" s="32"/>
      <c r="B28" s="232"/>
      <c r="C28" s="232"/>
      <c r="D28" s="234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3.5" customHeight="1"/>
    <row r="48" ht="13.5" customHeight="1"/>
    <row r="49" ht="13.5" customHeight="1"/>
    <row r="50" ht="15.75" customHeight="1"/>
    <row r="51" ht="15.75" customHeight="1"/>
    <row r="52" ht="15.75" customHeight="1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topLeftCell="A31" workbookViewId="0">
      <selection activeCell="F49" sqref="F49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9" s="12" customFormat="1" ht="16.5" customHeight="1">
      <c r="A1" s="299"/>
      <c r="B1" s="299"/>
      <c r="C1" s="152"/>
      <c r="D1" s="152"/>
      <c r="E1" s="152"/>
      <c r="F1" s="152"/>
    </row>
    <row r="2" spans="1:9" s="154" customFormat="1" ht="18.75" customHeight="1">
      <c r="A2" s="286" t="s">
        <v>224</v>
      </c>
      <c r="B2" s="286"/>
      <c r="C2" s="286"/>
      <c r="D2" s="90"/>
      <c r="E2" s="51"/>
      <c r="F2" s="217" t="s">
        <v>211</v>
      </c>
      <c r="G2" s="151"/>
      <c r="H2" s="151"/>
    </row>
    <row r="3" spans="1:9" s="154" customFormat="1" ht="16.5" customHeight="1">
      <c r="A3" s="165"/>
      <c r="B3" s="165"/>
      <c r="C3" s="223" t="s">
        <v>207</v>
      </c>
      <c r="D3" s="153"/>
      <c r="E3" s="254" t="s">
        <v>212</v>
      </c>
      <c r="F3" s="254"/>
      <c r="G3" s="90"/>
      <c r="H3" s="90"/>
    </row>
    <row r="4" spans="1:9" s="88" customFormat="1" ht="21" customHeight="1">
      <c r="A4" s="142"/>
      <c r="C4" s="224" t="s">
        <v>189</v>
      </c>
      <c r="D4" s="155"/>
      <c r="E4" s="285" t="s">
        <v>225</v>
      </c>
      <c r="F4" s="285"/>
      <c r="G4" s="145"/>
      <c r="H4" s="145"/>
      <c r="I4" s="145"/>
    </row>
    <row r="5" spans="1:9" s="16" customFormat="1" ht="18">
      <c r="A5" s="284" t="s">
        <v>0</v>
      </c>
      <c r="B5" s="284"/>
      <c r="C5" s="284"/>
      <c r="D5" s="284"/>
      <c r="E5" s="284"/>
      <c r="F5" s="284"/>
    </row>
    <row r="6" spans="1:9" s="16" customFormat="1" ht="15" customHeight="1">
      <c r="A6" s="321" t="s">
        <v>77</v>
      </c>
      <c r="B6" s="321"/>
      <c r="C6" s="321"/>
      <c r="D6" s="321"/>
      <c r="E6" s="321"/>
      <c r="F6" s="321"/>
      <c r="G6" s="36"/>
    </row>
    <row r="7" spans="1:9" s="16" customFormat="1" ht="16.5" thickBot="1"/>
    <row r="8" spans="1:9" s="14" customFormat="1" ht="63.75" thickBot="1">
      <c r="A8" s="52" t="s">
        <v>1</v>
      </c>
      <c r="B8" s="52" t="s">
        <v>25</v>
      </c>
      <c r="C8" s="52" t="s">
        <v>26</v>
      </c>
      <c r="D8" s="52" t="s">
        <v>27</v>
      </c>
      <c r="E8" s="52" t="s">
        <v>28</v>
      </c>
      <c r="F8" s="52" t="s">
        <v>6</v>
      </c>
    </row>
    <row r="9" spans="1:9" s="16" customFormat="1" ht="18" customHeight="1">
      <c r="A9" s="98">
        <v>1</v>
      </c>
      <c r="B9" s="92" t="s">
        <v>70</v>
      </c>
      <c r="C9" s="179">
        <v>1.5</v>
      </c>
      <c r="D9" s="98">
        <v>164000</v>
      </c>
      <c r="E9" s="110">
        <v>8000</v>
      </c>
      <c r="F9" s="110">
        <f t="shared" ref="F9:F36" si="0">D9+E9</f>
        <v>172000</v>
      </c>
    </row>
    <row r="10" spans="1:9" s="16" customFormat="1" ht="18" customHeight="1">
      <c r="A10" s="98">
        <v>2</v>
      </c>
      <c r="B10" s="108" t="s">
        <v>10</v>
      </c>
      <c r="C10" s="112">
        <v>1.3</v>
      </c>
      <c r="D10" s="98">
        <v>132376</v>
      </c>
      <c r="E10" s="92">
        <v>8000</v>
      </c>
      <c r="F10" s="110">
        <f t="shared" si="0"/>
        <v>140376</v>
      </c>
    </row>
    <row r="11" spans="1:9" s="16" customFormat="1" ht="18" customHeight="1">
      <c r="A11" s="98">
        <v>3</v>
      </c>
      <c r="B11" s="108" t="s">
        <v>10</v>
      </c>
      <c r="C11" s="112">
        <v>1.4</v>
      </c>
      <c r="D11" s="98">
        <v>102376</v>
      </c>
      <c r="E11" s="92">
        <v>8000</v>
      </c>
      <c r="F11" s="110">
        <f t="shared" si="0"/>
        <v>110376</v>
      </c>
    </row>
    <row r="12" spans="1:9" s="16" customFormat="1" ht="18" customHeight="1">
      <c r="A12" s="98">
        <v>4</v>
      </c>
      <c r="B12" s="108" t="s">
        <v>78</v>
      </c>
      <c r="C12" s="112">
        <v>1.75</v>
      </c>
      <c r="D12" s="98">
        <v>156564</v>
      </c>
      <c r="E12" s="92">
        <v>8000</v>
      </c>
      <c r="F12" s="110">
        <f t="shared" si="0"/>
        <v>164564</v>
      </c>
    </row>
    <row r="13" spans="1:9" s="16" customFormat="1" ht="18" customHeight="1">
      <c r="A13" s="98">
        <v>5</v>
      </c>
      <c r="B13" s="108" t="s">
        <v>71</v>
      </c>
      <c r="C13" s="112">
        <v>1</v>
      </c>
      <c r="D13" s="98">
        <v>72752</v>
      </c>
      <c r="E13" s="92">
        <v>8000</v>
      </c>
      <c r="F13" s="110">
        <f t="shared" si="0"/>
        <v>80752</v>
      </c>
    </row>
    <row r="14" spans="1:9" s="16" customFormat="1" ht="18" customHeight="1">
      <c r="A14" s="98">
        <v>6</v>
      </c>
      <c r="B14" s="108" t="s">
        <v>73</v>
      </c>
      <c r="C14" s="112">
        <v>1</v>
      </c>
      <c r="D14" s="98">
        <v>72752</v>
      </c>
      <c r="E14" s="92">
        <v>8000</v>
      </c>
      <c r="F14" s="110">
        <f t="shared" si="0"/>
        <v>80752</v>
      </c>
    </row>
    <row r="15" spans="1:9" s="16" customFormat="1" ht="18" customHeight="1">
      <c r="A15" s="98">
        <v>7</v>
      </c>
      <c r="B15" s="108" t="s">
        <v>72</v>
      </c>
      <c r="C15" s="112">
        <v>0.75</v>
      </c>
      <c r="D15" s="98">
        <v>54564</v>
      </c>
      <c r="E15" s="92">
        <v>6000</v>
      </c>
      <c r="F15" s="110">
        <f t="shared" si="0"/>
        <v>60564</v>
      </c>
    </row>
    <row r="16" spans="1:9" s="16" customFormat="1" ht="18" customHeight="1">
      <c r="A16" s="98">
        <v>8</v>
      </c>
      <c r="B16" s="108" t="s">
        <v>79</v>
      </c>
      <c r="C16" s="112">
        <v>1</v>
      </c>
      <c r="D16" s="98">
        <v>72752</v>
      </c>
      <c r="E16" s="92">
        <v>8000</v>
      </c>
      <c r="F16" s="110">
        <f t="shared" si="0"/>
        <v>80752</v>
      </c>
    </row>
    <row r="17" spans="1:6" s="16" customFormat="1" ht="18" customHeight="1">
      <c r="A17" s="98">
        <v>9</v>
      </c>
      <c r="B17" s="108" t="s">
        <v>41</v>
      </c>
      <c r="C17" s="112">
        <v>1</v>
      </c>
      <c r="D17" s="98">
        <v>72752</v>
      </c>
      <c r="E17" s="92">
        <v>8000</v>
      </c>
      <c r="F17" s="110">
        <f t="shared" si="0"/>
        <v>80752</v>
      </c>
    </row>
    <row r="18" spans="1:6" s="16" customFormat="1" ht="18" customHeight="1">
      <c r="A18" s="98">
        <v>10</v>
      </c>
      <c r="B18" s="108" t="s">
        <v>19</v>
      </c>
      <c r="C18" s="112">
        <v>1</v>
      </c>
      <c r="D18" s="98">
        <v>72752</v>
      </c>
      <c r="E18" s="92">
        <v>8000</v>
      </c>
      <c r="F18" s="110">
        <f t="shared" si="0"/>
        <v>80752</v>
      </c>
    </row>
    <row r="19" spans="1:6" s="16" customFormat="1" ht="18" customHeight="1">
      <c r="A19" s="98">
        <v>11</v>
      </c>
      <c r="B19" s="92" t="s">
        <v>74</v>
      </c>
      <c r="C19" s="98">
        <v>0.5</v>
      </c>
      <c r="D19" s="98">
        <v>36376</v>
      </c>
      <c r="E19" s="92">
        <v>4000</v>
      </c>
      <c r="F19" s="110">
        <f t="shared" si="0"/>
        <v>40376</v>
      </c>
    </row>
    <row r="20" spans="1:6" s="16" customFormat="1" ht="18" customHeight="1">
      <c r="A20" s="98">
        <v>12</v>
      </c>
      <c r="B20" s="108" t="s">
        <v>75</v>
      </c>
      <c r="C20" s="98">
        <v>0.8</v>
      </c>
      <c r="D20" s="98">
        <v>60000</v>
      </c>
      <c r="E20" s="92">
        <v>6600</v>
      </c>
      <c r="F20" s="110">
        <f t="shared" si="0"/>
        <v>66600</v>
      </c>
    </row>
    <row r="21" spans="1:6" s="16" customFormat="1" ht="18" customHeight="1">
      <c r="A21" s="98">
        <v>13</v>
      </c>
      <c r="B21" s="108" t="s">
        <v>75</v>
      </c>
      <c r="C21" s="111">
        <v>1.1599999999999999</v>
      </c>
      <c r="D21" s="98">
        <v>84000</v>
      </c>
      <c r="E21" s="92">
        <v>8000</v>
      </c>
      <c r="F21" s="110">
        <f t="shared" si="0"/>
        <v>92000</v>
      </c>
    </row>
    <row r="22" spans="1:6" s="16" customFormat="1" ht="18" customHeight="1">
      <c r="A22" s="98">
        <v>14</v>
      </c>
      <c r="B22" s="108" t="s">
        <v>75</v>
      </c>
      <c r="C22" s="98">
        <v>1</v>
      </c>
      <c r="D22" s="98">
        <v>72000</v>
      </c>
      <c r="E22" s="92">
        <v>8000</v>
      </c>
      <c r="F22" s="110">
        <f t="shared" si="0"/>
        <v>80000</v>
      </c>
    </row>
    <row r="23" spans="1:6" s="16" customFormat="1" ht="18" customHeight="1">
      <c r="A23" s="98">
        <v>15</v>
      </c>
      <c r="B23" s="108" t="s">
        <v>75</v>
      </c>
      <c r="C23" s="98">
        <v>0.5</v>
      </c>
      <c r="D23" s="98">
        <v>36000</v>
      </c>
      <c r="E23" s="92">
        <v>4000</v>
      </c>
      <c r="F23" s="110">
        <f t="shared" si="0"/>
        <v>40000</v>
      </c>
    </row>
    <row r="24" spans="1:6" s="16" customFormat="1" ht="18" customHeight="1">
      <c r="A24" s="98">
        <v>16</v>
      </c>
      <c r="B24" s="108" t="s">
        <v>75</v>
      </c>
      <c r="C24" s="98">
        <v>1.08</v>
      </c>
      <c r="D24" s="98">
        <v>84000</v>
      </c>
      <c r="E24" s="92">
        <v>8000</v>
      </c>
      <c r="F24" s="110">
        <f t="shared" si="0"/>
        <v>92000</v>
      </c>
    </row>
    <row r="25" spans="1:6" s="16" customFormat="1" ht="18" customHeight="1">
      <c r="A25" s="98">
        <v>17</v>
      </c>
      <c r="B25" s="108" t="s">
        <v>75</v>
      </c>
      <c r="C25" s="98">
        <v>0.42</v>
      </c>
      <c r="D25" s="98">
        <v>30000</v>
      </c>
      <c r="E25" s="92">
        <v>3300</v>
      </c>
      <c r="F25" s="110">
        <f t="shared" si="0"/>
        <v>33300</v>
      </c>
    </row>
    <row r="26" spans="1:6" s="16" customFormat="1" ht="18" customHeight="1">
      <c r="A26" s="98">
        <v>18</v>
      </c>
      <c r="B26" s="108" t="s">
        <v>75</v>
      </c>
      <c r="C26" s="98">
        <v>0.75</v>
      </c>
      <c r="D26" s="98">
        <v>54000</v>
      </c>
      <c r="E26" s="92">
        <v>6000</v>
      </c>
      <c r="F26" s="110">
        <f t="shared" si="0"/>
        <v>60000</v>
      </c>
    </row>
    <row r="27" spans="1:6" s="16" customFormat="1" ht="18" customHeight="1">
      <c r="A27" s="98">
        <v>19</v>
      </c>
      <c r="B27" s="108" t="s">
        <v>75</v>
      </c>
      <c r="C27" s="98">
        <v>0.8</v>
      </c>
      <c r="D27" s="98">
        <v>90000</v>
      </c>
      <c r="E27" s="92">
        <v>8000</v>
      </c>
      <c r="F27" s="110">
        <f t="shared" si="0"/>
        <v>98000</v>
      </c>
    </row>
    <row r="28" spans="1:6" s="16" customFormat="1" ht="18" customHeight="1">
      <c r="A28" s="98">
        <v>20</v>
      </c>
      <c r="B28" s="108" t="s">
        <v>75</v>
      </c>
      <c r="C28" s="98">
        <v>0.8</v>
      </c>
      <c r="D28" s="98">
        <v>66000</v>
      </c>
      <c r="E28" s="92">
        <v>7200</v>
      </c>
      <c r="F28" s="110">
        <f t="shared" si="0"/>
        <v>73200</v>
      </c>
    </row>
    <row r="29" spans="1:6" s="16" customFormat="1" ht="18" customHeight="1">
      <c r="A29" s="98">
        <v>21</v>
      </c>
      <c r="B29" s="108" t="s">
        <v>75</v>
      </c>
      <c r="C29" s="98">
        <v>1.1599999999999999</v>
      </c>
      <c r="D29" s="98">
        <v>84000</v>
      </c>
      <c r="E29" s="92">
        <v>8000</v>
      </c>
      <c r="F29" s="110">
        <f t="shared" si="0"/>
        <v>92000</v>
      </c>
    </row>
    <row r="30" spans="1:6" s="16" customFormat="1" ht="18" customHeight="1">
      <c r="A30" s="98">
        <v>22</v>
      </c>
      <c r="B30" s="108" t="s">
        <v>75</v>
      </c>
      <c r="C30" s="98">
        <v>0.57999999999999996</v>
      </c>
      <c r="D30" s="98">
        <v>42000</v>
      </c>
      <c r="E30" s="92">
        <v>4600</v>
      </c>
      <c r="F30" s="110">
        <f t="shared" si="0"/>
        <v>46600</v>
      </c>
    </row>
    <row r="31" spans="1:6" s="16" customFormat="1" ht="18" customHeight="1">
      <c r="A31" s="98">
        <v>23</v>
      </c>
      <c r="B31" s="108" t="s">
        <v>75</v>
      </c>
      <c r="C31" s="98">
        <v>1.1599999999999999</v>
      </c>
      <c r="D31" s="98">
        <v>84000</v>
      </c>
      <c r="E31" s="92">
        <v>8000</v>
      </c>
      <c r="F31" s="110">
        <f t="shared" si="0"/>
        <v>92000</v>
      </c>
    </row>
    <row r="32" spans="1:6" s="16" customFormat="1" ht="18" customHeight="1">
      <c r="A32" s="98">
        <v>24</v>
      </c>
      <c r="B32" s="108" t="s">
        <v>75</v>
      </c>
      <c r="C32" s="111">
        <v>0.57999999999999996</v>
      </c>
      <c r="D32" s="98">
        <v>42000</v>
      </c>
      <c r="E32" s="92">
        <v>4600</v>
      </c>
      <c r="F32" s="110">
        <f t="shared" si="0"/>
        <v>46600</v>
      </c>
    </row>
    <row r="33" spans="1:6" s="16" customFormat="1" ht="18" customHeight="1">
      <c r="A33" s="98">
        <v>25</v>
      </c>
      <c r="B33" s="108" t="s">
        <v>75</v>
      </c>
      <c r="C33" s="113">
        <v>0.5</v>
      </c>
      <c r="D33" s="98">
        <v>42000</v>
      </c>
      <c r="E33" s="92">
        <v>4600</v>
      </c>
      <c r="F33" s="110">
        <f t="shared" si="0"/>
        <v>46600</v>
      </c>
    </row>
    <row r="34" spans="1:6" s="16" customFormat="1" ht="18" customHeight="1">
      <c r="A34" s="98">
        <v>26</v>
      </c>
      <c r="B34" s="108" t="s">
        <v>75</v>
      </c>
      <c r="C34" s="98">
        <v>0.66</v>
      </c>
      <c r="D34" s="98">
        <v>72000</v>
      </c>
      <c r="E34" s="92">
        <v>8000</v>
      </c>
      <c r="F34" s="110">
        <f t="shared" si="0"/>
        <v>80000</v>
      </c>
    </row>
    <row r="35" spans="1:6" s="16" customFormat="1" ht="18" customHeight="1">
      <c r="A35" s="98">
        <v>27</v>
      </c>
      <c r="B35" s="108" t="s">
        <v>18</v>
      </c>
      <c r="C35" s="98">
        <v>0.5</v>
      </c>
      <c r="D35" s="98">
        <v>36376</v>
      </c>
      <c r="E35" s="92">
        <v>4000</v>
      </c>
      <c r="F35" s="110">
        <f t="shared" si="0"/>
        <v>40376</v>
      </c>
    </row>
    <row r="36" spans="1:6" s="16" customFormat="1" ht="18" customHeight="1">
      <c r="A36" s="98">
        <v>28</v>
      </c>
      <c r="B36" s="108" t="s">
        <v>80</v>
      </c>
      <c r="C36" s="112">
        <v>0.75</v>
      </c>
      <c r="D36" s="98">
        <v>54564</v>
      </c>
      <c r="E36" s="92">
        <v>6000</v>
      </c>
      <c r="F36" s="110">
        <f t="shared" si="0"/>
        <v>60564</v>
      </c>
    </row>
    <row r="37" spans="1:6" s="16" customFormat="1" ht="18" customHeight="1">
      <c r="A37" s="98"/>
      <c r="B37" s="19" t="s">
        <v>20</v>
      </c>
      <c r="C37" s="112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/>
    <row r="39" spans="1:6" s="34" customFormat="1" ht="16.5" customHeight="1">
      <c r="A39" s="48" t="s">
        <v>32</v>
      </c>
      <c r="B39" s="48"/>
      <c r="D39" s="196"/>
      <c r="E39" s="196"/>
      <c r="F39" s="196"/>
    </row>
    <row r="40" spans="1:6" s="34" customFormat="1">
      <c r="A40" s="200"/>
      <c r="B40" s="198" t="s">
        <v>190</v>
      </c>
      <c r="D40" s="196"/>
      <c r="E40" s="196"/>
      <c r="F40" s="196"/>
    </row>
    <row r="41" spans="1:6" s="32" customFormat="1" ht="15" customHeight="1">
      <c r="A41" s="32" t="s">
        <v>235</v>
      </c>
      <c r="B41" s="204"/>
      <c r="C41" s="320" t="s">
        <v>236</v>
      </c>
      <c r="D41" s="320"/>
      <c r="E41" s="320"/>
      <c r="F41" s="225" t="s">
        <v>23</v>
      </c>
    </row>
    <row r="42" spans="1:6" s="32" customFormat="1" ht="13.5" customHeight="1">
      <c r="B42" s="204"/>
      <c r="C42" s="202"/>
      <c r="D42" s="276" t="s">
        <v>226</v>
      </c>
      <c r="E42" s="276"/>
      <c r="F42" s="276"/>
    </row>
    <row r="43" spans="1:6" s="32" customFormat="1">
      <c r="A43" s="319" t="s">
        <v>234</v>
      </c>
      <c r="B43" s="319"/>
      <c r="D43" s="91"/>
      <c r="E43" s="91"/>
      <c r="F43" s="91"/>
    </row>
    <row r="44" spans="1:6" s="30" customFormat="1" ht="15" customHeight="1">
      <c r="A44" s="202"/>
      <c r="B44" s="198" t="s">
        <v>190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Sheet1</vt:lpstr>
      <vt:lpstr>'Gexarvesti Dproc19'!Print_Area</vt:lpstr>
      <vt:lpstr>Hamaynqapetaran!Print_Area</vt:lpstr>
      <vt:lpstr>Komunal!Print_Area</vt:lpstr>
      <vt:lpstr>'Mankakan Gradaran'!Print_Area</vt:lpstr>
      <vt:lpstr>'Mshakuyti Palat'!Print_Area</vt:lpstr>
      <vt:lpstr>'Qaxaqayin Marzadproc'!Print_Area</vt:lpstr>
      <vt:lpstr>'Qazaqayin Gradaran'!Print_Area</vt:lpstr>
      <vt:lpstr>'Tiv-1Mank'!Print_Area</vt:lpstr>
      <vt:lpstr>'Tiv-1Marzadproc'!Print_Area</vt:lpstr>
      <vt:lpstr>'Tiv-1Med'!Print_Area</vt:lpstr>
      <vt:lpstr>'Tiv-2Mank'!Print_Area</vt:lpstr>
      <vt:lpstr>'Tiv-2Med'!Print_Area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2019-05-16T12:47:08Z</dcterms:modified>
</cp:coreProperties>
</file>