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firstSheet="5" activeTab="5"/>
  </bookViews>
  <sheets>
    <sheet name="ԹԻՎ 2 ՄԱՆԿ" sheetId="1" r:id="rId1"/>
    <sheet name="ՔԱՂԱՔ.ԳՐԱԴԱՐԱՆ" sheetId="2" r:id="rId2"/>
    <sheet name="ԹԻՎ 1 ՄԱՆԿ" sheetId="3" r:id="rId3"/>
    <sheet name="ՄԱՆԿ ԳՐԱԴ" sheetId="4" r:id="rId4"/>
    <sheet name="ԹԻՎ 1 ՄԱՐԶԴՊՐՈՑ" sheetId="5" r:id="rId5"/>
    <sheet name="Համայնքապետարան" sheetId="6" r:id="rId6"/>
    <sheet name="ՀՈԱԿ -ներ" sheetId="7" r:id="rId7"/>
    <sheet name="Ենթական բյուջետային հիմնարկ" sheetId="8" r:id="rId8"/>
  </sheets>
  <definedNames>
    <definedName name="_xlnm.Print_Area" localSheetId="7">'Ենթական բյուջետային հիմնարկ'!$A$1:$G$53</definedName>
    <definedName name="_xlnm.Print_Area" localSheetId="4">'ԹԻՎ 1 ՄԱՐԶԴՊՐՈՑ'!$A$1:$G$20</definedName>
    <definedName name="_xlnm.Print_Area" localSheetId="0">'ԹԻՎ 2 ՄԱՆԿ'!$A$1:$F$31</definedName>
    <definedName name="_xlnm.Print_Area" localSheetId="6">'ՀՈԱԿ -ներ'!$A$1:$G$325</definedName>
    <definedName name="_xlnm.Print_Area" localSheetId="3">'ՄԱՆԿ ԳՐԱԴ'!$A$1:$F$21</definedName>
  </definedNames>
  <calcPr fullCalcOnLoad="1"/>
</workbook>
</file>

<file path=xl/sharedStrings.xml><?xml version="1.0" encoding="utf-8"?>
<sst xmlns="http://schemas.openxmlformats.org/spreadsheetml/2006/main" count="636" uniqueCount="209">
  <si>
    <t>h/h</t>
  </si>
  <si>
    <r>
      <t>ՀԱՍՏԻՔԻ</t>
    </r>
    <r>
      <rPr>
        <sz val="9"/>
        <color indexed="8"/>
        <rFont val="Times LatArm"/>
        <family val="0"/>
      </rPr>
      <t xml:space="preserve">  ²Üì²ÜàôØ</t>
    </r>
  </si>
  <si>
    <t>Ð²êîÆø²ÚÆÜ ØÆ²ìàð</t>
  </si>
  <si>
    <t>îÝûñ»Ý</t>
  </si>
  <si>
    <t>Ð³ßí³å³Ñ</t>
  </si>
  <si>
    <t>¶ñ³¹³ñ³Ý³í³ñ</t>
  </si>
  <si>
    <t>Ð³í³ù³ñ³ñ</t>
  </si>
  <si>
    <t>²í³·  ·ñ³¹³ñ³Ý³í³ñ</t>
  </si>
  <si>
    <t>àôëÙ³ëí³ñ</t>
  </si>
  <si>
    <t>¶áñÍ³í³ñ</t>
  </si>
  <si>
    <t>Ø³ñ½Çã</t>
  </si>
  <si>
    <t>Ð³Ý¹»ñÓ³å³Ñ</t>
  </si>
  <si>
    <t>ä³Ñ³Ï</t>
  </si>
  <si>
    <t>Տնտեսվար</t>
  </si>
  <si>
    <t>îÝï»ëí³ñ</t>
  </si>
  <si>
    <t>´áõÅùáõÛñ</t>
  </si>
  <si>
    <t>ºñ³Åßï³Ï³Ý ¹³ëïÇ³ñ³Ï</t>
  </si>
  <si>
    <t>ÊáÑ³ñ³ñ</t>
  </si>
  <si>
    <t xml:space="preserve">¸³ëïÇ³ñ³Ï  </t>
  </si>
  <si>
    <t>ÊáÑ³ñ³ñÇ û·Ý³Ï³Ý</t>
  </si>
  <si>
    <t>¸³ëïÇ³ñ³ÏÇ û·Ý³Ï³Ý</t>
  </si>
  <si>
    <r>
      <t>Տ</t>
    </r>
    <r>
      <rPr>
        <sz val="12"/>
        <color indexed="8"/>
        <rFont val="Arial LatArm"/>
        <family val="2"/>
      </rPr>
      <t>Ýûñ»Ý</t>
    </r>
  </si>
  <si>
    <r>
      <t>Հ</t>
    </r>
    <r>
      <rPr>
        <sz val="12"/>
        <color indexed="8"/>
        <rFont val="Arial LatArm"/>
        <family val="2"/>
      </rPr>
      <t>³ßí³å³Ñ</t>
    </r>
  </si>
  <si>
    <r>
      <t>Պ</t>
    </r>
    <r>
      <rPr>
        <sz val="12"/>
        <color indexed="8"/>
        <rFont val="Arial LatArm"/>
        <family val="2"/>
      </rPr>
      <t>³Ñ³Ï</t>
    </r>
  </si>
  <si>
    <r>
      <t>Դ</t>
    </r>
    <r>
      <rPr>
        <sz val="12"/>
        <color indexed="8"/>
        <rFont val="Arial LatArm"/>
        <family val="2"/>
      </rPr>
      <t xml:space="preserve">³ëïÇ³ñ³Ï </t>
    </r>
  </si>
  <si>
    <r>
      <t>Դ</t>
    </r>
    <r>
      <rPr>
        <sz val="12"/>
        <color indexed="8"/>
        <rFont val="Arial LatArm"/>
        <family val="2"/>
      </rPr>
      <t xml:space="preserve">³ëïÇ³ñ³ÏÇ û·Ý³Ï³Ý </t>
    </r>
  </si>
  <si>
    <r>
      <t>Ե</t>
    </r>
    <r>
      <rPr>
        <sz val="12"/>
        <color indexed="8"/>
        <rFont val="Arial LatArm"/>
        <family val="2"/>
      </rPr>
      <t>ñ³Åßï³Ï³Ý ¹³ëïÇ³ñ³Ï</t>
    </r>
  </si>
  <si>
    <r>
      <t>Բ</t>
    </r>
    <r>
      <rPr>
        <sz val="12"/>
        <color indexed="8"/>
        <rFont val="Arial LatArm"/>
        <family val="2"/>
      </rPr>
      <t>áõÅùáõÛñ</t>
    </r>
  </si>
  <si>
    <r>
      <t>Խ</t>
    </r>
    <r>
      <rPr>
        <sz val="12"/>
        <color indexed="8"/>
        <rFont val="Arial LatArm"/>
        <family val="2"/>
      </rPr>
      <t>áÑ³ñ³ñ</t>
    </r>
  </si>
  <si>
    <r>
      <t>Հավելված</t>
    </r>
    <r>
      <rPr>
        <sz val="12"/>
        <color indexed="8"/>
        <rFont val="Times LatArm"/>
        <family val="0"/>
      </rPr>
      <t xml:space="preserve"> 3</t>
    </r>
  </si>
  <si>
    <r>
      <t xml:space="preserve">          2.Աշխատակազմի հ</t>
    </r>
    <r>
      <rPr>
        <sz val="12"/>
        <rFont val="Sylfaen"/>
        <family val="1"/>
      </rPr>
      <t>աստիքացուցակը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և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պաշտոնային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դրույքաչափերը</t>
    </r>
    <r>
      <rPr>
        <sz val="12"/>
        <rFont val="Arial LatArm"/>
        <family val="2"/>
      </rPr>
      <t>`</t>
    </r>
  </si>
  <si>
    <t>ä²ÞîàÜ²ÚÆÜ ¸ðàôÚø²â²ö                                       /ÐÐ ¹ñ³Ù/</t>
  </si>
  <si>
    <t xml:space="preserve">                       ä²ÞîàÜ²ÚÆÜ ¸ðàôÚø²â²ö                   /ÐÐ ¹ñ³Ù/</t>
  </si>
  <si>
    <t>ä²ÞîàÜ²ÚÆÜ ¸ðàôÚø²â²ö                                      /ÐÐ ¹ñ³Ù/</t>
  </si>
  <si>
    <t>ä²ÞîàÜ²ÚÆÜ ¸ðàôÚø²â²ö                                                     /ÐÐ ¹ñ³Ù/</t>
  </si>
  <si>
    <t>&lt;&lt;ՎԱՐԴԵՆԻՍ ՔԱՂԱՔԻ ÂÆì 1 Ø²ð¼²¸äðàò&gt;&gt;  Ðà²Î</t>
  </si>
  <si>
    <t>&lt;&lt;ՎԱՐԴԵՆԻՍ ՔԱՂԱՔԻ ÂÆì 2 Ø²ÜÎ²ä²ðîº¼&gt;&gt;  Ðà²Î</t>
  </si>
  <si>
    <t>²í³· ·ñ³¹³ñ³Ý³í³ñ</t>
  </si>
  <si>
    <t>&lt;&lt;ՎԱՐԴԵՆԻՍԻ  ø²Ô²ø²ÚÆÜ ¶ð²¸²ð²Ü&gt;&gt;  ՀԻՄՆԱՐԱԿ</t>
  </si>
  <si>
    <t xml:space="preserve">&lt;&lt;ՎԱՐԴԵՆԻՍԻ ՔԱՂԱՔԱՅԻՆ Ø²ÜÎ²Î²Ü ¶ð²¸²ð²Ü&gt;&gt; ՀԻՄՆԱՐԿ </t>
  </si>
  <si>
    <t>Դերձակ</t>
  </si>
  <si>
    <t>¸»ñÓ³Ï</t>
  </si>
  <si>
    <t>Օպերատոր</t>
  </si>
  <si>
    <t>¾É»ÏïñÇÏ</t>
  </si>
  <si>
    <t>Ðá·»µ³Ý</t>
  </si>
  <si>
    <r>
      <t>Խ</t>
    </r>
    <r>
      <rPr>
        <sz val="12"/>
        <color indexed="8"/>
        <rFont val="Arial LatArm"/>
        <family val="2"/>
      </rPr>
      <t>áÑ³ñ³ñÇ  û·Ý³Ï³Ý</t>
    </r>
  </si>
  <si>
    <r>
      <t xml:space="preserve">1. </t>
    </r>
    <r>
      <rPr>
        <sz val="12"/>
        <rFont val="Sylfaen"/>
        <family val="1"/>
      </rPr>
      <t>Աշխատակիցների</t>
    </r>
    <r>
      <rPr>
        <sz val="12"/>
        <rFont val="Arial LatArm"/>
        <family val="2"/>
      </rPr>
      <t xml:space="preserve">  </t>
    </r>
    <r>
      <rPr>
        <sz val="12"/>
        <rFont val="Sylfaen"/>
        <family val="1"/>
      </rPr>
      <t>թվաքանակը</t>
    </r>
    <r>
      <rPr>
        <sz val="12"/>
        <rFont val="Arial LatArm"/>
        <family val="2"/>
      </rPr>
      <t>`  13</t>
    </r>
  </si>
  <si>
    <t>բ/լ</t>
  </si>
  <si>
    <t>ընդհամենը</t>
  </si>
  <si>
    <t>¸éÝ³å³Ñ</t>
  </si>
  <si>
    <t>Èí³óù³ñ³ñ</t>
  </si>
  <si>
    <r>
      <t>Դ</t>
    </r>
    <r>
      <rPr>
        <sz val="12"/>
        <color indexed="8"/>
        <rFont val="Arial LatArm"/>
        <family val="2"/>
      </rPr>
      <t xml:space="preserve">³ëïÇ³ñ³Ï  </t>
    </r>
  </si>
  <si>
    <t>úÅ³Ý¹³Ï  µ³Ýíáñ</t>
  </si>
  <si>
    <t xml:space="preserve">  Հաստիքների  թվաքանակը   17</t>
  </si>
  <si>
    <t>Վարդենիս  համայնքի  ավագանու                                                                             2018թ.</t>
  </si>
  <si>
    <t>ÐáõÝí³ñÇ  17-ի   N 2-² áñáßÙ³Ý</t>
  </si>
  <si>
    <t>²ßË³ï³Ï³½ÙÇ  ù³ñïáõÕ³ñª                                                            Î.¼³ñáÛ³Ý</t>
  </si>
  <si>
    <t xml:space="preserve">   2.Աշխատակազմի հաստիքացուցակը և պաշտոնային դրույքաչափերը`</t>
  </si>
  <si>
    <t xml:space="preserve">       1. Աշխատակիցների  թվաքանակը`  22</t>
  </si>
  <si>
    <t>Հաստիքների  թիվը      18</t>
  </si>
  <si>
    <t>úÅ³Ý¹³Ï µ³Ýíáñ</t>
  </si>
  <si>
    <t>Èá·áå»ï</t>
  </si>
  <si>
    <t>üÇ½. Ññ³Ñ.</t>
  </si>
  <si>
    <t>Èí³ó³ñ³ñ</t>
  </si>
  <si>
    <r>
      <t xml:space="preserve">        Վարդենիս</t>
    </r>
    <r>
      <rPr>
        <sz val="12"/>
        <color indexed="8"/>
        <rFont val="Arial LatArm"/>
        <family val="2"/>
      </rPr>
      <t xml:space="preserve"> </t>
    </r>
    <r>
      <rPr>
        <sz val="12"/>
        <color indexed="8"/>
        <rFont val="Sylfaen"/>
        <family val="1"/>
      </rPr>
      <t>համայնքի</t>
    </r>
    <r>
      <rPr>
        <sz val="12"/>
        <color indexed="8"/>
        <rFont val="Arial LatArm"/>
        <family val="2"/>
      </rPr>
      <t xml:space="preserve"> </t>
    </r>
    <r>
      <rPr>
        <sz val="12"/>
        <color indexed="8"/>
        <rFont val="Sylfaen"/>
        <family val="1"/>
      </rPr>
      <t>ավագանու</t>
    </r>
    <r>
      <rPr>
        <sz val="12"/>
        <color indexed="8"/>
        <rFont val="Arial LatArm"/>
        <family val="2"/>
      </rPr>
      <t xml:space="preserve">                 2018թ.  ÐáõÝí³ñÇ  17-ի   N 2-² áñáßÙ³Ý   </t>
    </r>
  </si>
  <si>
    <t>Ø³ÝÏ³í³ñÅ</t>
  </si>
  <si>
    <r>
      <t xml:space="preserve">          1. </t>
    </r>
    <r>
      <rPr>
        <sz val="12"/>
        <rFont val="Sylfaen"/>
        <family val="1"/>
      </rPr>
      <t>Աշխատակիցների</t>
    </r>
    <r>
      <rPr>
        <sz val="12"/>
        <rFont val="Arial LatArm"/>
        <family val="2"/>
      </rPr>
      <t xml:space="preserve">  </t>
    </r>
    <r>
      <rPr>
        <sz val="12"/>
        <rFont val="Sylfaen"/>
        <family val="1"/>
      </rPr>
      <t>թվաքանակը</t>
    </r>
    <r>
      <rPr>
        <sz val="12"/>
        <rFont val="Arial LatArm"/>
        <family val="2"/>
      </rPr>
      <t>`  25</t>
    </r>
  </si>
  <si>
    <t>Հաստիքների թիվը 21</t>
  </si>
  <si>
    <t xml:space="preserve">&lt;&lt;ՎԱՐԴԵՆԻՍ ՔԱՂԱՔԻ ÂÆì 1 Ø²ÜÎ²ä²ðîº¼&gt;&gt;  Ðà²Î       </t>
  </si>
  <si>
    <t>Հավելված 3</t>
  </si>
  <si>
    <r>
      <t xml:space="preserve">                    Վարդենիս</t>
    </r>
    <r>
      <rPr>
        <sz val="12"/>
        <color indexed="8"/>
        <rFont val="Arial LatArm"/>
        <family val="2"/>
      </rPr>
      <t xml:space="preserve"> </t>
    </r>
    <r>
      <rPr>
        <sz val="12"/>
        <color indexed="8"/>
        <rFont val="Sylfaen"/>
        <family val="1"/>
      </rPr>
      <t>համայնքի</t>
    </r>
    <r>
      <rPr>
        <sz val="12"/>
        <color indexed="8"/>
        <rFont val="Arial LatArm"/>
        <family val="2"/>
      </rPr>
      <t xml:space="preserve"> </t>
    </r>
    <r>
      <rPr>
        <sz val="12"/>
        <color indexed="8"/>
        <rFont val="Sylfaen"/>
        <family val="1"/>
      </rPr>
      <t>ավագանու</t>
    </r>
    <r>
      <rPr>
        <sz val="12"/>
        <color indexed="8"/>
        <rFont val="Arial LatArm"/>
        <family val="2"/>
      </rPr>
      <t xml:space="preserve">                 2018թ.  ÐáõÝí³ñÇ  17-ի   N 2-² áñáßÙ³Ý   </t>
    </r>
  </si>
  <si>
    <t>Հաստիքների թիվը  12</t>
  </si>
  <si>
    <t>Հաստիքների թիվը  13</t>
  </si>
  <si>
    <r>
      <t>Վարդենիս</t>
    </r>
    <r>
      <rPr>
        <sz val="12"/>
        <color indexed="8"/>
        <rFont val="Arial LatArm"/>
        <family val="2"/>
      </rPr>
      <t xml:space="preserve"> </t>
    </r>
    <r>
      <rPr>
        <sz val="12"/>
        <color indexed="8"/>
        <rFont val="Sylfaen"/>
        <family val="1"/>
      </rPr>
      <t>համայնքի</t>
    </r>
    <r>
      <rPr>
        <sz val="12"/>
        <color indexed="8"/>
        <rFont val="Arial LatArm"/>
        <family val="2"/>
      </rPr>
      <t xml:space="preserve"> </t>
    </r>
    <r>
      <rPr>
        <sz val="12"/>
        <color indexed="8"/>
        <rFont val="Sylfaen"/>
        <family val="1"/>
      </rPr>
      <t>ավագանու</t>
    </r>
    <r>
      <rPr>
        <sz val="12"/>
        <color indexed="8"/>
        <rFont val="Arial LatArm"/>
        <family val="2"/>
      </rPr>
      <t xml:space="preserve">                 2018թ.  ÐáõÝí³ñÇ  17-ի   N 2-² áñáßÙ³Ý   </t>
    </r>
  </si>
  <si>
    <r>
      <t xml:space="preserve">          1. </t>
    </r>
    <r>
      <rPr>
        <sz val="12"/>
        <rFont val="Sylfaen"/>
        <family val="1"/>
      </rPr>
      <t>Աշխատակիցների</t>
    </r>
    <r>
      <rPr>
        <sz val="12"/>
        <rFont val="Arial LatArm"/>
        <family val="2"/>
      </rPr>
      <t xml:space="preserve">  </t>
    </r>
    <r>
      <rPr>
        <sz val="12"/>
        <rFont val="Sylfaen"/>
        <family val="1"/>
      </rPr>
      <t>թվաքանակը</t>
    </r>
    <r>
      <rPr>
        <sz val="12"/>
        <rFont val="Arial LatArm"/>
        <family val="2"/>
      </rPr>
      <t>`  14</t>
    </r>
  </si>
  <si>
    <t>Î³½Ù³ñ³ñ</t>
  </si>
  <si>
    <r>
      <t xml:space="preserve">1. </t>
    </r>
    <r>
      <rPr>
        <sz val="12"/>
        <rFont val="Sylfaen"/>
        <family val="1"/>
      </rPr>
      <t>Աշխատակիցների</t>
    </r>
    <r>
      <rPr>
        <sz val="12"/>
        <rFont val="Arial LatArm"/>
        <family val="2"/>
      </rPr>
      <t xml:space="preserve">  </t>
    </r>
    <r>
      <rPr>
        <sz val="12"/>
        <rFont val="Sylfaen"/>
        <family val="1"/>
      </rPr>
      <t>թվաքանակը</t>
    </r>
    <r>
      <rPr>
        <sz val="12"/>
        <rFont val="Arial LatArm"/>
        <family val="2"/>
      </rPr>
      <t>`  17</t>
    </r>
  </si>
  <si>
    <r>
      <t xml:space="preserve">          2.Աշխատակազմի հ</t>
    </r>
    <r>
      <rPr>
        <sz val="12"/>
        <rFont val="Sylfaen"/>
        <family val="1"/>
      </rPr>
      <t>աստիքացուցակը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և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պաշտոնային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դրույքաչափերը</t>
    </r>
    <r>
      <rPr>
        <sz val="12"/>
        <rFont val="Arial LatArm"/>
        <family val="2"/>
      </rPr>
      <t>` 9,87</t>
    </r>
  </si>
  <si>
    <r>
      <t xml:space="preserve">          2.Աշխատակազմի հ</t>
    </r>
    <r>
      <rPr>
        <sz val="12"/>
        <rFont val="Sylfaen"/>
        <family val="1"/>
      </rPr>
      <t>աստիքացուցակը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և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պաշտոնային</t>
    </r>
    <r>
      <rPr>
        <sz val="12"/>
        <rFont val="Arial LatArm"/>
        <family val="2"/>
      </rPr>
      <t xml:space="preserve"> </t>
    </r>
    <r>
      <rPr>
        <sz val="12"/>
        <rFont val="Sylfaen"/>
        <family val="1"/>
      </rPr>
      <t>դրույքաչափերը</t>
    </r>
    <r>
      <rPr>
        <sz val="12"/>
        <rFont val="Arial LatArm"/>
        <family val="2"/>
      </rPr>
      <t>` 12</t>
    </r>
  </si>
  <si>
    <t>Ընդամենը</t>
  </si>
  <si>
    <t>ՊԱՇՏՈՆՆԵՐԻ ԱՆՎԱՆՈՒՄԸ</t>
  </si>
  <si>
    <t>ՀԱՍՏԻՔԱՅԻՆ ՄԻԱՎՈՐԸ</t>
  </si>
  <si>
    <r>
      <t>Ընդամենը աշխատավարձի ֆոնդ</t>
    </r>
    <r>
      <rPr>
        <b/>
        <sz val="10"/>
        <color indexed="8"/>
        <rFont val="Sylfaen"/>
        <family val="1"/>
      </rPr>
      <t>/ՀՀ դրամով/</t>
    </r>
  </si>
  <si>
    <t>Ծննդյան տարեթիվ</t>
  </si>
  <si>
    <t>ՊԱՇՏՈՆԱՅԻՆ ԴՐՈՒՅՔԱՉԱՓԵՐԸ /ՀՀ դրամով/</t>
  </si>
  <si>
    <t>Հ/հ</t>
  </si>
  <si>
    <t>Ստորագյություն</t>
  </si>
  <si>
    <t>Համայնքի ղեկավարի  Անուն Ազգանուն</t>
  </si>
  <si>
    <t>Համայնքային ենթակայության  ՀՈԱԿ-ի  անվանումը</t>
  </si>
  <si>
    <t xml:space="preserve">Համայնքային ենթակայության  բյուջետային հիմնարկի անվանումը  </t>
  </si>
  <si>
    <t>Համայնքի ղեկավարի դրույքաչափի  համեմատ ( % -ային արտահյտությամբ)</t>
  </si>
  <si>
    <r>
      <t xml:space="preserve">Ընդամենը աշխատավարձի ֆոնդ </t>
    </r>
    <r>
      <rPr>
        <b/>
        <sz val="10"/>
        <color indexed="8"/>
        <rFont val="Sylfaen"/>
        <family val="1"/>
      </rPr>
      <t>/ՀՀ դրամով/</t>
    </r>
  </si>
  <si>
    <t>բարձր լեռնային /ՀՀ դրամով/</t>
  </si>
  <si>
    <t>բարձր լեռնային  /ՀՀ դրամով/</t>
  </si>
  <si>
    <t>Համայնքի ղեկավար</t>
  </si>
  <si>
    <t>Ղեկավարի տեղակալ</t>
  </si>
  <si>
    <t>Ղեկավարի Խորհրդական</t>
  </si>
  <si>
    <t>Ղեկավարի օգնական</t>
  </si>
  <si>
    <t>Վարչական ղեկավար Ն,Շորժա</t>
  </si>
  <si>
    <t>Վարչական ղեկավար Վ,Շորժա</t>
  </si>
  <si>
    <t>Վարչական Ղեկավար Այրք</t>
  </si>
  <si>
    <t>Աշխատակազմի քարտքւղար</t>
  </si>
  <si>
    <t>Ֆին բաժնի պետ</t>
  </si>
  <si>
    <t>Ֆին բաժնի գլխ մասնագետ</t>
  </si>
  <si>
    <t>Առաջատար մասնագետ</t>
  </si>
  <si>
    <t>Երկրորդ կարգի մասնագետ</t>
  </si>
  <si>
    <t>Քաղ.բնապ,գյուղ և հողհսկ բաժնի պետ</t>
  </si>
  <si>
    <t>//-// գլխ,մասնագետ</t>
  </si>
  <si>
    <t>Առաջին կարգի մասնագետ</t>
  </si>
  <si>
    <t>2-րդ կարգի մասնագետ</t>
  </si>
  <si>
    <t>Աուդիտ</t>
  </si>
  <si>
    <t>Կրթ,մշակ,սպո,երիտ բաժնի պետ</t>
  </si>
  <si>
    <t>//-//Գլխավոր Մասնագետ</t>
  </si>
  <si>
    <t>ՔԱԿԳ-ի պետ</t>
  </si>
  <si>
    <t>Իրավաբան</t>
  </si>
  <si>
    <t>Աշխատակազմի առաջատար մասն</t>
  </si>
  <si>
    <t>//-// առաջատար մասնագտ</t>
  </si>
  <si>
    <t>Առաջատար մասնագետ Այրք</t>
  </si>
  <si>
    <t>Առաջատար մասնագետ Վ,Շորժա</t>
  </si>
  <si>
    <t>Առաջատար մասնագետ Ն,Շորժա</t>
  </si>
  <si>
    <t>Տեխ անձնակ Համակարգչային սպասար,</t>
  </si>
  <si>
    <t>//-// Կոմունալ սպասարկող</t>
  </si>
  <si>
    <t>//-// Գործավար</t>
  </si>
  <si>
    <t>//-// տնտեսվար</t>
  </si>
  <si>
    <t>//-// Վարորդ</t>
  </si>
  <si>
    <t>//-// էլեկտրիկ</t>
  </si>
  <si>
    <t>Անվտանգության պատասխանատու</t>
  </si>
  <si>
    <t>Հավաքարար</t>
  </si>
  <si>
    <t>Պահալ</t>
  </si>
  <si>
    <t>Անասնաբույժ</t>
  </si>
  <si>
    <t>Համայնքապետարանի անվանումը  Վարդենիս</t>
  </si>
  <si>
    <t>Արամ Հարությունյան</t>
  </si>
  <si>
    <t xml:space="preserve">Վարդենիսի </t>
  </si>
  <si>
    <t xml:space="preserve">Համայնքային ենթակայության  ՀՈԱԿ-ի  անվանումը </t>
  </si>
  <si>
    <t xml:space="preserve">Վարդենիսի Կոմունալ տնտեսություն և բարեկարգում ՀՈԱԿ </t>
  </si>
  <si>
    <t>Բաժնի պետ</t>
  </si>
  <si>
    <t>Գլխ,հաշվապահ</t>
  </si>
  <si>
    <t>Գանձապահ</t>
  </si>
  <si>
    <t>Վարորդ</t>
  </si>
  <si>
    <t>Բանվոր</t>
  </si>
  <si>
    <t>Էլեկտրիկ</t>
  </si>
  <si>
    <t>Զոդող</t>
  </si>
  <si>
    <t>Ջրի մեք,Վարորդ</t>
  </si>
  <si>
    <t>Տրակտորիստ</t>
  </si>
  <si>
    <t>Վարդենիս</t>
  </si>
  <si>
    <t>Վարդենիսի թիվ 1 մարզադպրոց ՀՈԱԿ</t>
  </si>
  <si>
    <t>Տնօրեն</t>
  </si>
  <si>
    <t>Հաշվապահ</t>
  </si>
  <si>
    <t>Ուսմասվար</t>
  </si>
  <si>
    <t>Մարզիչ</t>
  </si>
  <si>
    <t>Հանդերձապահ</t>
  </si>
  <si>
    <t>Պահակ</t>
  </si>
  <si>
    <t>Գործավար</t>
  </si>
  <si>
    <t>Վարդենիսի Քաղաքային մարզադպրոց ՀՈԱԿ</t>
  </si>
  <si>
    <t>փոխ տնօրեն</t>
  </si>
  <si>
    <t>մեթոդիստ</t>
  </si>
  <si>
    <t>Դռնապահ</t>
  </si>
  <si>
    <t>բուժ Եղբայր</t>
  </si>
  <si>
    <t>Մանկավարժ</t>
  </si>
  <si>
    <t>Վարդենիս քաղաքի Մհեր Մկրտչյանի անվան մշակույթի պալատ ՀՈԱԿ</t>
  </si>
  <si>
    <t>Գեղմասվար</t>
  </si>
  <si>
    <t>Ավագ մեթոդիստ</t>
  </si>
  <si>
    <t>Մեթոդիստ</t>
  </si>
  <si>
    <t>Ժող ստե,խմբ,ղեկ</t>
  </si>
  <si>
    <t>Կուլտ լուս խմբ,</t>
  </si>
  <si>
    <t>Խմբավար</t>
  </si>
  <si>
    <t>Երգչուհի</t>
  </si>
  <si>
    <t>Պարուսույց</t>
  </si>
  <si>
    <t>Երաժիշտ</t>
  </si>
  <si>
    <t>Դիզայներ</t>
  </si>
  <si>
    <t>Բուժ քույր</t>
  </si>
  <si>
    <t>Բեմի ձայն օպերատ</t>
  </si>
  <si>
    <t>Նկարիչ</t>
  </si>
  <si>
    <t>Հյուսն փականագործ</t>
  </si>
  <si>
    <t>Այգեպան</t>
  </si>
  <si>
    <t>Վարդենիսի թիվ 1 մանկապարտեզ ՀՈԱԿ</t>
  </si>
  <si>
    <t>Վարդենիսի թիվ 2-րդ մանկապարտեզ ՀՈԱԿ</t>
  </si>
  <si>
    <t>Դաստիրակ</t>
  </si>
  <si>
    <t>Դաստիրակի օգնական</t>
  </si>
  <si>
    <t>Եարժիշտական Դաստ,</t>
  </si>
  <si>
    <t>գործավար</t>
  </si>
  <si>
    <t>Խոհարար</t>
  </si>
  <si>
    <t>Խոհարար օգնական</t>
  </si>
  <si>
    <t>Օժանդակ Բանվոր</t>
  </si>
  <si>
    <t>Ֆիզ,Հրահ</t>
  </si>
  <si>
    <t>Լվացքարար</t>
  </si>
  <si>
    <t>Լոգոպետ</t>
  </si>
  <si>
    <t>Դաստիրակ մանկ,</t>
  </si>
  <si>
    <t>Հոգեբան</t>
  </si>
  <si>
    <t>÷áËïÝûñ»Ý</t>
  </si>
  <si>
    <r>
      <t>Տ</t>
    </r>
    <r>
      <rPr>
        <sz val="12"/>
        <color indexed="8"/>
        <rFont val="Arial LatArm"/>
        <family val="2"/>
      </rPr>
      <t>Ýï»ëí³ñ</t>
    </r>
  </si>
  <si>
    <r>
      <t>Լ</t>
    </r>
    <r>
      <rPr>
        <sz val="12"/>
        <color indexed="8"/>
        <rFont val="Arial LatArm"/>
        <family val="2"/>
      </rPr>
      <t>³µ³ñ³Ýï</t>
    </r>
  </si>
  <si>
    <t>Ñ³Ù³Ï.ûå»ñ³ïáñ</t>
  </si>
  <si>
    <r>
      <t>Դ</t>
    </r>
    <r>
      <rPr>
        <sz val="12"/>
        <color indexed="8"/>
        <rFont val="Arial LatArm"/>
        <family val="2"/>
      </rPr>
      <t>³ë³ïáõ</t>
    </r>
  </si>
  <si>
    <t>Վարդենիս քաղաքի Կ,Կարապետյանի անվան Մանկական Գեղարվեստի դպրոց ՀՈԱԿ</t>
  </si>
  <si>
    <t xml:space="preserve">îÝï»ëí³ñ </t>
  </si>
  <si>
    <t>Ð³Ù³Ï³ñ·.ûå»ñ³ïáñ</t>
  </si>
  <si>
    <t>¸³ë³ïáõ</t>
  </si>
  <si>
    <t>Վարդենիս քաղաքի  ,,ԹԻՎ-1 Մանկական Երաժշտական Դպրոց ,, ՀՈԱԿ</t>
  </si>
  <si>
    <t>Վարդենիս քաղաքի  ,,ԹԻՎ-2 Մանկական Երաժշտական Դպրոց ,, ՀՈԱԿ</t>
  </si>
  <si>
    <t>¸³ßÝ³Ùáõñ  É³ñáÕ</t>
  </si>
  <si>
    <t xml:space="preserve"> Պ³Ñ³Ï</t>
  </si>
  <si>
    <t>ö³Ï³Ý³Ï³·áñÍ</t>
  </si>
  <si>
    <t xml:space="preserve">              Վարդենիսի  քաղաքի    ,,Քաղաքային   Գրադարան ,, ԵԲՀ</t>
  </si>
  <si>
    <t xml:space="preserve">              Վարդենիսի  քաղաքի    ,,Մանկական   Գրադարան ,, ԵԲՀ</t>
  </si>
  <si>
    <t xml:space="preserve">     Անուն Ազգանուն</t>
  </si>
  <si>
    <t>Համայնքի ղեկավարի՝</t>
  </si>
  <si>
    <t xml:space="preserve">      Ստորագյություն</t>
  </si>
  <si>
    <t>Համայնքի ղեկավար՝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</si>
</sst>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55">
    <font>
      <sz val="11"/>
      <color indexed="8"/>
      <name val="Calibri"/>
      <family val="2"/>
    </font>
    <font>
      <sz val="9"/>
      <color indexed="8"/>
      <name val="Times LatArm"/>
      <family val="0"/>
    </font>
    <font>
      <sz val="9"/>
      <color indexed="8"/>
      <name val="Sylfaen"/>
      <family val="1"/>
    </font>
    <font>
      <sz val="8"/>
      <color indexed="8"/>
      <name val="Times LatArm"/>
      <family val="0"/>
    </font>
    <font>
      <sz val="12"/>
      <color indexed="8"/>
      <name val="Arial LatArm"/>
      <family val="2"/>
    </font>
    <font>
      <sz val="12"/>
      <color indexed="8"/>
      <name val="Sylfaen"/>
      <family val="1"/>
    </font>
    <font>
      <sz val="12"/>
      <name val="Arial LatArm"/>
      <family val="2"/>
    </font>
    <font>
      <sz val="12"/>
      <name val="Sylfaen"/>
      <family val="1"/>
    </font>
    <font>
      <sz val="12"/>
      <color indexed="8"/>
      <name val="Times LatArm"/>
      <family val="0"/>
    </font>
    <font>
      <sz val="11"/>
      <name val="Arial LatArm"/>
      <family val="2"/>
    </font>
    <font>
      <sz val="11"/>
      <color indexed="8"/>
      <name val="Arial LatArm"/>
      <family val="2"/>
    </font>
    <font>
      <sz val="12"/>
      <color indexed="8"/>
      <name val="Calibri"/>
      <family val="2"/>
    </font>
    <font>
      <b/>
      <sz val="10"/>
      <color indexed="8"/>
      <name val="Sylfaen"/>
      <family val="1"/>
    </font>
    <font>
      <b/>
      <i/>
      <sz val="11"/>
      <color indexed="8"/>
      <name val="Calibri"/>
      <family val="2"/>
    </font>
    <font>
      <b/>
      <sz val="10"/>
      <color indexed="8"/>
      <name val="GHEA Grapalat"/>
      <family val="3"/>
    </font>
    <font>
      <b/>
      <i/>
      <sz val="14"/>
      <color indexed="8"/>
      <name val="GHEA Grapalat"/>
      <family val="3"/>
    </font>
    <font>
      <sz val="11"/>
      <color indexed="8"/>
      <name val="GHEA Grapalat"/>
      <family val="3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1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4" fillId="0" borderId="21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4" fillId="0" borderId="21" xfId="0" applyFont="1" applyBorder="1" applyAlignment="1">
      <alignment horizontal="center" vertical="center" wrapText="1"/>
    </xf>
    <xf numFmtId="193" fontId="0" fillId="0" borderId="15" xfId="0" applyNumberFormat="1" applyBorder="1" applyAlignment="1">
      <alignment/>
    </xf>
    <xf numFmtId="193" fontId="0" fillId="0" borderId="10" xfId="0" applyNumberFormat="1" applyBorder="1" applyAlignment="1">
      <alignment/>
    </xf>
    <xf numFmtId="0" fontId="13" fillId="0" borderId="22" xfId="0" applyFont="1" applyBorder="1" applyAlignment="1">
      <alignment/>
    </xf>
    <xf numFmtId="0" fontId="13" fillId="0" borderId="19" xfId="0" applyFont="1" applyBorder="1" applyAlignment="1">
      <alignment horizontal="center"/>
    </xf>
    <xf numFmtId="0" fontId="0" fillId="0" borderId="23" xfId="0" applyFill="1" applyBorder="1" applyAlignment="1">
      <alignment/>
    </xf>
    <xf numFmtId="0" fontId="13" fillId="0" borderId="10" xfId="0" applyFont="1" applyBorder="1" applyAlignment="1">
      <alignment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/>
    </xf>
    <xf numFmtId="0" fontId="16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/>
    </xf>
    <xf numFmtId="0" fontId="17" fillId="0" borderId="15" xfId="0" applyFont="1" applyBorder="1" applyAlignment="1">
      <alignment/>
    </xf>
    <xf numFmtId="0" fontId="17" fillId="0" borderId="10" xfId="0" applyFont="1" applyBorder="1" applyAlignment="1">
      <alignment/>
    </xf>
    <xf numFmtId="193" fontId="10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 shrinkToFit="1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6" fillId="0" borderId="27" xfId="0" applyFont="1" applyBorder="1" applyAlignment="1">
      <alignment horizontal="left"/>
    </xf>
    <xf numFmtId="0" fontId="16" fillId="0" borderId="2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">
      <selection activeCell="D37" sqref="D37"/>
    </sheetView>
  </sheetViews>
  <sheetFormatPr defaultColWidth="9.140625" defaultRowHeight="21" customHeight="1"/>
  <cols>
    <col min="1" max="1" width="7.00390625" style="13" customWidth="1"/>
    <col min="2" max="2" width="32.00390625" style="13" customWidth="1"/>
    <col min="3" max="3" width="12.00390625" style="13" customWidth="1"/>
    <col min="4" max="4" width="31.57421875" style="13" customWidth="1"/>
    <col min="5" max="5" width="10.57421875" style="13" customWidth="1"/>
    <col min="6" max="6" width="19.57421875" style="13" customWidth="1"/>
    <col min="7" max="16384" width="9.140625" style="13" customWidth="1"/>
  </cols>
  <sheetData>
    <row r="1" spans="1:6" ht="21" customHeight="1">
      <c r="A1"/>
      <c r="B1" s="22" t="s">
        <v>54</v>
      </c>
      <c r="C1"/>
      <c r="D1"/>
      <c r="E1" s="14"/>
      <c r="F1" s="14"/>
    </row>
    <row r="2" spans="1:6" ht="21" customHeight="1">
      <c r="A2" s="1"/>
      <c r="B2"/>
      <c r="C2"/>
      <c r="D2"/>
      <c r="E2" s="14" t="s">
        <v>55</v>
      </c>
      <c r="F2" s="14"/>
    </row>
    <row r="3" spans="1:6" ht="21" customHeight="1">
      <c r="A3"/>
      <c r="B3" s="14" t="s">
        <v>36</v>
      </c>
      <c r="C3"/>
      <c r="D3"/>
      <c r="E3" s="14"/>
      <c r="F3" s="14"/>
    </row>
    <row r="4" spans="1:6" ht="21" customHeight="1">
      <c r="A4" s="1"/>
      <c r="B4" t="s">
        <v>53</v>
      </c>
      <c r="C4"/>
      <c r="D4"/>
      <c r="E4" s="14"/>
      <c r="F4" s="14"/>
    </row>
    <row r="5" spans="1:6" ht="21" customHeight="1">
      <c r="A5" s="65" t="s">
        <v>58</v>
      </c>
      <c r="B5" s="65"/>
      <c r="C5" s="65"/>
      <c r="D5" s="65"/>
      <c r="E5" s="14"/>
      <c r="F5" s="14"/>
    </row>
    <row r="6" spans="1:6" ht="17.25" customHeight="1">
      <c r="A6"/>
      <c r="B6" t="s">
        <v>57</v>
      </c>
      <c r="C6"/>
      <c r="D6"/>
      <c r="E6" s="14"/>
      <c r="F6" s="14"/>
    </row>
    <row r="8" spans="1:6" ht="35.25" customHeight="1">
      <c r="A8" s="2" t="s">
        <v>0</v>
      </c>
      <c r="B8" s="3" t="s">
        <v>1</v>
      </c>
      <c r="C8" s="4" t="s">
        <v>2</v>
      </c>
      <c r="D8" s="4" t="s">
        <v>33</v>
      </c>
      <c r="E8" s="8" t="s">
        <v>47</v>
      </c>
      <c r="F8" s="17" t="s">
        <v>48</v>
      </c>
    </row>
    <row r="9" spans="1:6" ht="21" customHeight="1">
      <c r="A9" s="7">
        <v>1</v>
      </c>
      <c r="B9" s="10" t="s">
        <v>3</v>
      </c>
      <c r="C9" s="7">
        <v>1</v>
      </c>
      <c r="D9" s="7">
        <v>98000</v>
      </c>
      <c r="E9" s="18">
        <v>8000</v>
      </c>
      <c r="F9" s="10">
        <f aca="true" t="shared" si="0" ref="F9:F30">D9+E9</f>
        <v>106000</v>
      </c>
    </row>
    <row r="10" spans="1:6" ht="21" customHeight="1">
      <c r="A10" s="7">
        <v>2</v>
      </c>
      <c r="B10" s="10" t="s">
        <v>4</v>
      </c>
      <c r="C10" s="7">
        <v>1</v>
      </c>
      <c r="D10" s="7">
        <v>72752</v>
      </c>
      <c r="E10" s="18">
        <v>8000</v>
      </c>
      <c r="F10" s="10">
        <f t="shared" si="0"/>
        <v>80752</v>
      </c>
    </row>
    <row r="11" spans="1:6" ht="21" customHeight="1">
      <c r="A11" s="7">
        <v>3</v>
      </c>
      <c r="B11" s="10" t="s">
        <v>12</v>
      </c>
      <c r="C11" s="7">
        <v>1</v>
      </c>
      <c r="D11" s="7">
        <v>72752</v>
      </c>
      <c r="E11" s="18">
        <v>8000</v>
      </c>
      <c r="F11" s="10">
        <f t="shared" si="0"/>
        <v>80752</v>
      </c>
    </row>
    <row r="12" spans="1:6" ht="21" customHeight="1">
      <c r="A12" s="7">
        <v>4</v>
      </c>
      <c r="B12" s="11" t="s">
        <v>18</v>
      </c>
      <c r="C12" s="9">
        <v>1</v>
      </c>
      <c r="D12" s="7">
        <v>75000</v>
      </c>
      <c r="E12" s="18">
        <v>8000</v>
      </c>
      <c r="F12" s="10">
        <f t="shared" si="0"/>
        <v>83000</v>
      </c>
    </row>
    <row r="13" spans="1:6" ht="21" customHeight="1">
      <c r="A13" s="7">
        <v>5</v>
      </c>
      <c r="B13" s="11" t="s">
        <v>18</v>
      </c>
      <c r="C13" s="9">
        <v>1</v>
      </c>
      <c r="D13" s="7">
        <v>75000</v>
      </c>
      <c r="E13" s="18">
        <v>8000</v>
      </c>
      <c r="F13" s="10">
        <f t="shared" si="0"/>
        <v>83000</v>
      </c>
    </row>
    <row r="14" spans="1:6" ht="21" customHeight="1">
      <c r="A14" s="7">
        <v>6</v>
      </c>
      <c r="B14" s="11" t="s">
        <v>18</v>
      </c>
      <c r="C14" s="9">
        <v>1</v>
      </c>
      <c r="D14" s="7">
        <v>75000</v>
      </c>
      <c r="E14" s="18">
        <v>8000</v>
      </c>
      <c r="F14" s="10">
        <f t="shared" si="0"/>
        <v>83000</v>
      </c>
    </row>
    <row r="15" spans="1:6" ht="21" customHeight="1">
      <c r="A15" s="7">
        <v>7</v>
      </c>
      <c r="B15" s="11" t="s">
        <v>18</v>
      </c>
      <c r="C15" s="9">
        <v>0.5</v>
      </c>
      <c r="D15" s="7">
        <v>37500</v>
      </c>
      <c r="E15" s="18">
        <v>4000</v>
      </c>
      <c r="F15" s="10">
        <f t="shared" si="0"/>
        <v>41500</v>
      </c>
    </row>
    <row r="16" spans="1:6" ht="21" customHeight="1">
      <c r="A16" s="7">
        <v>8</v>
      </c>
      <c r="B16" s="11" t="s">
        <v>18</v>
      </c>
      <c r="C16" s="9">
        <v>0.5</v>
      </c>
      <c r="D16" s="7">
        <v>37500</v>
      </c>
      <c r="E16" s="18">
        <v>4000</v>
      </c>
      <c r="F16" s="10">
        <f t="shared" si="0"/>
        <v>41500</v>
      </c>
    </row>
    <row r="17" spans="1:6" ht="21" customHeight="1">
      <c r="A17" s="7">
        <v>9</v>
      </c>
      <c r="B17" s="11" t="s">
        <v>44</v>
      </c>
      <c r="C17" s="9">
        <v>0.5</v>
      </c>
      <c r="D17" s="7">
        <v>37500</v>
      </c>
      <c r="E17" s="18">
        <v>4000</v>
      </c>
      <c r="F17" s="10">
        <f t="shared" si="0"/>
        <v>41500</v>
      </c>
    </row>
    <row r="18" spans="1:6" ht="19.5" customHeight="1">
      <c r="A18" s="7">
        <v>10</v>
      </c>
      <c r="B18" s="23" t="s">
        <v>16</v>
      </c>
      <c r="C18" s="9">
        <v>1</v>
      </c>
      <c r="D18" s="7">
        <v>75000</v>
      </c>
      <c r="E18" s="18">
        <v>8000</v>
      </c>
      <c r="F18" s="10">
        <f t="shared" si="0"/>
        <v>83000</v>
      </c>
    </row>
    <row r="19" spans="1:6" ht="21" customHeight="1">
      <c r="A19" s="7">
        <v>11</v>
      </c>
      <c r="B19" s="11" t="s">
        <v>17</v>
      </c>
      <c r="C19" s="9">
        <v>0.85</v>
      </c>
      <c r="D19" s="7">
        <v>61839</v>
      </c>
      <c r="E19" s="18">
        <v>6800</v>
      </c>
      <c r="F19" s="10">
        <f t="shared" si="0"/>
        <v>68639</v>
      </c>
    </row>
    <row r="20" spans="1:6" ht="21" customHeight="1">
      <c r="A20" s="7">
        <v>12</v>
      </c>
      <c r="B20" s="11" t="s">
        <v>19</v>
      </c>
      <c r="C20" s="9">
        <v>0.85</v>
      </c>
      <c r="D20" s="7">
        <v>61839</v>
      </c>
      <c r="E20" s="18">
        <v>6800</v>
      </c>
      <c r="F20" s="10">
        <f t="shared" si="0"/>
        <v>68639</v>
      </c>
    </row>
    <row r="21" spans="1:6" ht="21" customHeight="1">
      <c r="A21" s="7">
        <v>13</v>
      </c>
      <c r="B21" s="11" t="s">
        <v>20</v>
      </c>
      <c r="C21" s="9">
        <v>0.85</v>
      </c>
      <c r="D21" s="7">
        <v>61839</v>
      </c>
      <c r="E21" s="18">
        <v>6800</v>
      </c>
      <c r="F21" s="10">
        <f t="shared" si="0"/>
        <v>68639</v>
      </c>
    </row>
    <row r="22" spans="1:6" ht="21" customHeight="1">
      <c r="A22" s="7">
        <v>14</v>
      </c>
      <c r="B22" s="11" t="s">
        <v>20</v>
      </c>
      <c r="C22" s="9">
        <v>0.85</v>
      </c>
      <c r="D22" s="7">
        <v>61839</v>
      </c>
      <c r="E22" s="18">
        <v>6800</v>
      </c>
      <c r="F22" s="10">
        <f t="shared" si="0"/>
        <v>68639</v>
      </c>
    </row>
    <row r="23" spans="1:6" ht="21" customHeight="1">
      <c r="A23" s="7">
        <v>15</v>
      </c>
      <c r="B23" s="11" t="s">
        <v>20</v>
      </c>
      <c r="C23" s="9">
        <v>0.85</v>
      </c>
      <c r="D23" s="7">
        <v>61839</v>
      </c>
      <c r="E23" s="18">
        <v>6800</v>
      </c>
      <c r="F23" s="10">
        <f t="shared" si="0"/>
        <v>68639</v>
      </c>
    </row>
    <row r="24" spans="1:6" ht="21" customHeight="1">
      <c r="A24" s="7">
        <v>16</v>
      </c>
      <c r="B24" s="11" t="s">
        <v>15</v>
      </c>
      <c r="C24" s="9">
        <v>0.85</v>
      </c>
      <c r="D24" s="7">
        <v>61839</v>
      </c>
      <c r="E24" s="18">
        <v>6800</v>
      </c>
      <c r="F24" s="10">
        <f t="shared" si="0"/>
        <v>68639</v>
      </c>
    </row>
    <row r="25" spans="1:6" ht="21" customHeight="1">
      <c r="A25" s="7">
        <v>17</v>
      </c>
      <c r="B25" s="11" t="s">
        <v>41</v>
      </c>
      <c r="C25" s="9">
        <v>1</v>
      </c>
      <c r="D25" s="7">
        <v>72752</v>
      </c>
      <c r="E25" s="18">
        <v>8000</v>
      </c>
      <c r="F25" s="10">
        <f t="shared" si="0"/>
        <v>80752</v>
      </c>
    </row>
    <row r="26" spans="1:6" ht="21" customHeight="1">
      <c r="A26" s="7">
        <v>18</v>
      </c>
      <c r="B26" s="11" t="s">
        <v>9</v>
      </c>
      <c r="C26" s="9">
        <v>0.6</v>
      </c>
      <c r="D26" s="7">
        <v>43651</v>
      </c>
      <c r="E26" s="18">
        <v>4800</v>
      </c>
      <c r="F26" s="10">
        <f t="shared" si="0"/>
        <v>48451</v>
      </c>
    </row>
    <row r="27" spans="1:6" ht="21" customHeight="1">
      <c r="A27" s="7">
        <v>19</v>
      </c>
      <c r="B27" s="11" t="s">
        <v>9</v>
      </c>
      <c r="C27" s="9">
        <v>0.4</v>
      </c>
      <c r="D27" s="7">
        <v>29100</v>
      </c>
      <c r="E27" s="18">
        <v>3200</v>
      </c>
      <c r="F27" s="10">
        <f t="shared" si="0"/>
        <v>32300</v>
      </c>
    </row>
    <row r="28" spans="1:6" ht="21" customHeight="1">
      <c r="A28" s="7">
        <v>20</v>
      </c>
      <c r="B28" s="11" t="s">
        <v>6</v>
      </c>
      <c r="C28" s="9">
        <v>0.5</v>
      </c>
      <c r="D28" s="7">
        <v>36376</v>
      </c>
      <c r="E28" s="18">
        <v>4000</v>
      </c>
      <c r="F28" s="10">
        <f t="shared" si="0"/>
        <v>40376</v>
      </c>
    </row>
    <row r="29" spans="1:6" ht="21" customHeight="1">
      <c r="A29" s="7">
        <v>21</v>
      </c>
      <c r="B29" s="11" t="s">
        <v>52</v>
      </c>
      <c r="C29" s="9">
        <v>0.4</v>
      </c>
      <c r="D29" s="7">
        <v>29100</v>
      </c>
      <c r="E29" s="18">
        <v>3200</v>
      </c>
      <c r="F29" s="10">
        <f t="shared" si="0"/>
        <v>32300</v>
      </c>
    </row>
    <row r="30" spans="1:6" ht="21" customHeight="1">
      <c r="A30" s="7">
        <v>22</v>
      </c>
      <c r="B30" s="11" t="s">
        <v>50</v>
      </c>
      <c r="C30" s="9">
        <v>0.4</v>
      </c>
      <c r="D30" s="7">
        <v>29100</v>
      </c>
      <c r="E30" s="18">
        <v>3200</v>
      </c>
      <c r="F30" s="10">
        <f t="shared" si="0"/>
        <v>32300</v>
      </c>
    </row>
    <row r="31" spans="2:12" ht="58.5" customHeight="1">
      <c r="B31" s="20" t="s">
        <v>56</v>
      </c>
      <c r="C31" s="13">
        <f>SUM(C9:C30)</f>
        <v>16.899999999999995</v>
      </c>
      <c r="G31" s="30"/>
      <c r="H31" s="30"/>
      <c r="I31" s="30"/>
      <c r="J31" s="30"/>
      <c r="K31" s="30"/>
      <c r="L31" s="30"/>
    </row>
    <row r="32" spans="7:12" ht="21" customHeight="1">
      <c r="G32" s="30">
        <v>16.9</v>
      </c>
      <c r="H32" s="30"/>
      <c r="I32" s="30"/>
      <c r="J32" s="30"/>
      <c r="K32" s="30"/>
      <c r="L32" s="30"/>
    </row>
    <row r="33" spans="3:12" ht="21" customHeight="1">
      <c r="C33" s="29"/>
      <c r="D33" s="29"/>
      <c r="E33" s="29"/>
      <c r="F33" s="29"/>
      <c r="G33" s="29">
        <v>10.95</v>
      </c>
      <c r="H33" s="29"/>
      <c r="I33" s="30"/>
      <c r="J33" s="30"/>
      <c r="K33" s="30"/>
      <c r="L33" s="30">
        <v>302439</v>
      </c>
    </row>
    <row r="34" spans="3:12" ht="21" customHeight="1">
      <c r="C34" s="29"/>
      <c r="D34" s="29"/>
      <c r="E34" s="29"/>
      <c r="F34" s="29"/>
      <c r="G34" s="29">
        <v>30.4</v>
      </c>
      <c r="H34" s="29"/>
      <c r="I34" s="30"/>
      <c r="J34" s="30"/>
      <c r="K34" s="30"/>
      <c r="L34" s="30"/>
    </row>
    <row r="35" spans="3:12" ht="21" customHeight="1">
      <c r="C35" s="29">
        <v>22</v>
      </c>
      <c r="D35" s="29"/>
      <c r="E35" s="29"/>
      <c r="F35" s="29"/>
      <c r="G35" s="29">
        <v>20</v>
      </c>
      <c r="H35" s="29"/>
      <c r="I35" s="30"/>
      <c r="J35" s="30"/>
      <c r="K35" s="30"/>
      <c r="L35" s="30"/>
    </row>
    <row r="36" spans="3:8" ht="21" customHeight="1">
      <c r="C36" s="29">
        <v>17</v>
      </c>
      <c r="D36" s="29"/>
      <c r="E36" s="29"/>
      <c r="F36" s="29"/>
      <c r="G36" s="29">
        <v>12</v>
      </c>
      <c r="H36" s="29"/>
    </row>
    <row r="37" spans="3:8" ht="21" customHeight="1">
      <c r="C37" s="29">
        <v>25</v>
      </c>
      <c r="D37" s="29"/>
      <c r="E37" s="29"/>
      <c r="F37" s="29"/>
      <c r="G37" s="29">
        <v>9.87</v>
      </c>
      <c r="H37" s="29"/>
    </row>
    <row r="38" spans="3:8" ht="21" customHeight="1">
      <c r="C38" s="29">
        <v>14</v>
      </c>
      <c r="D38" s="29"/>
      <c r="E38" s="29"/>
      <c r="F38" s="29"/>
      <c r="G38" s="29">
        <v>21</v>
      </c>
      <c r="H38" s="29"/>
    </row>
    <row r="39" spans="3:8" ht="21" customHeight="1">
      <c r="C39" s="29">
        <v>13</v>
      </c>
      <c r="D39" s="29"/>
      <c r="E39" s="29"/>
      <c r="F39" s="29"/>
      <c r="G39" s="29">
        <v>18</v>
      </c>
      <c r="H39" s="29"/>
    </row>
    <row r="40" spans="3:8" ht="21" customHeight="1">
      <c r="C40" s="29">
        <v>22</v>
      </c>
      <c r="D40" s="29"/>
      <c r="E40" s="29"/>
      <c r="F40" s="29"/>
      <c r="G40" s="29">
        <v>15.42</v>
      </c>
      <c r="H40" s="29"/>
    </row>
    <row r="41" spans="3:8" ht="21" customHeight="1">
      <c r="C41" s="29">
        <v>30</v>
      </c>
      <c r="D41" s="29"/>
      <c r="E41" s="29"/>
      <c r="F41" s="29"/>
      <c r="G41" s="29">
        <v>38.45</v>
      </c>
      <c r="H41" s="29"/>
    </row>
    <row r="42" spans="3:8" ht="21" customHeight="1">
      <c r="C42" s="29">
        <v>30</v>
      </c>
      <c r="D42" s="29"/>
      <c r="E42" s="29"/>
      <c r="F42" s="29"/>
      <c r="G42" s="29">
        <v>26.45</v>
      </c>
      <c r="H42" s="29"/>
    </row>
    <row r="43" spans="3:8" ht="21" customHeight="1">
      <c r="C43" s="29">
        <v>35</v>
      </c>
      <c r="D43" s="29"/>
      <c r="E43" s="29"/>
      <c r="F43" s="29"/>
      <c r="G43" s="29">
        <v>57</v>
      </c>
      <c r="H43" s="29"/>
    </row>
    <row r="44" spans="3:8" ht="21" customHeight="1">
      <c r="C44" s="29">
        <v>20</v>
      </c>
      <c r="D44" s="29"/>
      <c r="E44" s="29"/>
      <c r="F44" s="29"/>
      <c r="G44" s="29">
        <f>SUM(G32:G43)</f>
        <v>276.44</v>
      </c>
      <c r="H44" s="29"/>
    </row>
    <row r="45" spans="3:8" ht="21" customHeight="1">
      <c r="C45" s="29">
        <v>19</v>
      </c>
      <c r="D45" s="29"/>
      <c r="E45" s="29"/>
      <c r="F45" s="29"/>
      <c r="G45" s="29"/>
      <c r="H45" s="29"/>
    </row>
    <row r="46" spans="3:8" ht="21" customHeight="1">
      <c r="C46" s="29">
        <v>57</v>
      </c>
      <c r="D46" s="29"/>
      <c r="E46" s="29"/>
      <c r="F46" s="29"/>
      <c r="G46" s="29"/>
      <c r="H46" s="29"/>
    </row>
    <row r="47" spans="3:8" ht="21" customHeight="1">
      <c r="C47" s="29">
        <f>SUM(C35:C46)</f>
        <v>304</v>
      </c>
      <c r="D47" s="29"/>
      <c r="E47" s="29"/>
      <c r="F47" s="29"/>
      <c r="G47" s="29"/>
      <c r="H47" s="29"/>
    </row>
  </sheetData>
  <sheetProtection/>
  <mergeCells count="1">
    <mergeCell ref="A5:D5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9">
      <selection activeCell="B41" sqref="B41"/>
    </sheetView>
  </sheetViews>
  <sheetFormatPr defaultColWidth="9.140625" defaultRowHeight="15"/>
  <cols>
    <col min="1" max="1" width="4.7109375" style="0" customWidth="1"/>
    <col min="2" max="2" width="30.8515625" style="0" customWidth="1"/>
    <col min="3" max="3" width="12.421875" style="0" customWidth="1"/>
    <col min="4" max="4" width="24.421875" style="0" customWidth="1"/>
    <col min="5" max="5" width="15.421875" style="0" customWidth="1"/>
    <col min="6" max="6" width="15.28125" style="0" customWidth="1"/>
  </cols>
  <sheetData>
    <row r="1" spans="2:4" ht="18">
      <c r="B1" s="66" t="s">
        <v>29</v>
      </c>
      <c r="C1" s="66"/>
      <c r="D1" s="66"/>
    </row>
    <row r="2" spans="2:5" ht="21.75" customHeight="1">
      <c r="B2" s="25" t="s">
        <v>70</v>
      </c>
      <c r="C2" s="25"/>
      <c r="D2" s="25"/>
      <c r="E2" s="24"/>
    </row>
    <row r="3" spans="2:5" ht="15" customHeight="1">
      <c r="B3" s="25"/>
      <c r="C3" s="25"/>
      <c r="D3" s="25"/>
      <c r="E3" s="24"/>
    </row>
    <row r="4" ht="15">
      <c r="B4" t="s">
        <v>59</v>
      </c>
    </row>
    <row r="5" spans="1:4" ht="15.75">
      <c r="A5" s="67" t="s">
        <v>38</v>
      </c>
      <c r="B5" s="67"/>
      <c r="C5" s="67"/>
      <c r="D5" s="67"/>
    </row>
    <row r="6" spans="1:4" ht="18">
      <c r="A6" s="68" t="s">
        <v>76</v>
      </c>
      <c r="B6" s="68"/>
      <c r="C6" s="68"/>
      <c r="D6" s="68"/>
    </row>
    <row r="7" spans="1:4" ht="18">
      <c r="A7" s="68" t="s">
        <v>30</v>
      </c>
      <c r="B7" s="68"/>
      <c r="C7" s="68"/>
      <c r="D7" s="68"/>
    </row>
    <row r="9" spans="1:6" ht="52.5" customHeight="1">
      <c r="A9" s="2">
        <v>47</v>
      </c>
      <c r="B9" s="3" t="s">
        <v>1</v>
      </c>
      <c r="C9" s="4" t="s">
        <v>2</v>
      </c>
      <c r="D9" s="4" t="s">
        <v>31</v>
      </c>
      <c r="E9" s="16" t="s">
        <v>47</v>
      </c>
      <c r="F9" s="26" t="s">
        <v>48</v>
      </c>
    </row>
    <row r="10" spans="1:6" ht="19.5" customHeight="1">
      <c r="A10" s="7">
        <v>1</v>
      </c>
      <c r="B10" s="10" t="s">
        <v>3</v>
      </c>
      <c r="C10" s="7">
        <v>1</v>
      </c>
      <c r="D10" s="7">
        <v>92000</v>
      </c>
      <c r="E10" s="10">
        <v>8000</v>
      </c>
      <c r="F10" s="10">
        <f aca="true" t="shared" si="0" ref="F10:F23">D10+E10</f>
        <v>100000</v>
      </c>
    </row>
    <row r="11" spans="1:6" ht="19.5" customHeight="1">
      <c r="A11" s="7">
        <v>2</v>
      </c>
      <c r="B11" s="10" t="s">
        <v>4</v>
      </c>
      <c r="C11" s="7">
        <v>0.5</v>
      </c>
      <c r="D11" s="7">
        <v>43328</v>
      </c>
      <c r="E11" s="10">
        <v>4000</v>
      </c>
      <c r="F11" s="10">
        <f t="shared" si="0"/>
        <v>47328</v>
      </c>
    </row>
    <row r="12" spans="1:6" ht="19.5" customHeight="1">
      <c r="A12" s="7">
        <v>3</v>
      </c>
      <c r="B12" s="10" t="s">
        <v>37</v>
      </c>
      <c r="C12" s="21">
        <v>0.7</v>
      </c>
      <c r="D12" s="7">
        <v>50926</v>
      </c>
      <c r="E12" s="10">
        <v>5600</v>
      </c>
      <c r="F12" s="10">
        <f t="shared" si="0"/>
        <v>56526</v>
      </c>
    </row>
    <row r="13" spans="1:6" ht="19.5" customHeight="1">
      <c r="A13" s="7">
        <v>4</v>
      </c>
      <c r="B13" s="10" t="s">
        <v>37</v>
      </c>
      <c r="C13" s="7">
        <v>0.74</v>
      </c>
      <c r="D13" s="7">
        <v>53836</v>
      </c>
      <c r="E13" s="10">
        <v>5920</v>
      </c>
      <c r="F13" s="10">
        <f t="shared" si="0"/>
        <v>59756</v>
      </c>
    </row>
    <row r="14" spans="1:6" ht="19.5" customHeight="1">
      <c r="A14" s="7">
        <v>5</v>
      </c>
      <c r="B14" s="11" t="s">
        <v>5</v>
      </c>
      <c r="C14" s="7">
        <v>0.66</v>
      </c>
      <c r="D14" s="7">
        <v>48016</v>
      </c>
      <c r="E14" s="10">
        <f>C14*8000</f>
        <v>5280</v>
      </c>
      <c r="F14" s="10">
        <f t="shared" si="0"/>
        <v>53296</v>
      </c>
    </row>
    <row r="15" spans="1:6" ht="19.5" customHeight="1">
      <c r="A15" s="7">
        <v>6</v>
      </c>
      <c r="B15" s="11" t="s">
        <v>5</v>
      </c>
      <c r="C15" s="7">
        <v>0.66</v>
      </c>
      <c r="D15" s="7">
        <v>48016</v>
      </c>
      <c r="E15" s="10">
        <f aca="true" t="shared" si="1" ref="E15:E26">C15*8000</f>
        <v>5280</v>
      </c>
      <c r="F15" s="10">
        <f t="shared" si="0"/>
        <v>53296</v>
      </c>
    </row>
    <row r="16" spans="1:6" ht="19.5" customHeight="1">
      <c r="A16" s="7">
        <v>7</v>
      </c>
      <c r="B16" s="11" t="s">
        <v>5</v>
      </c>
      <c r="C16" s="7">
        <v>0.66</v>
      </c>
      <c r="D16" s="7">
        <v>48016</v>
      </c>
      <c r="E16" s="10">
        <f t="shared" si="1"/>
        <v>5280</v>
      </c>
      <c r="F16" s="10">
        <f t="shared" si="0"/>
        <v>53296</v>
      </c>
    </row>
    <row r="17" spans="1:6" ht="19.5" customHeight="1">
      <c r="A17" s="7">
        <v>8</v>
      </c>
      <c r="B17" s="11" t="s">
        <v>5</v>
      </c>
      <c r="C17" s="7">
        <v>0.66</v>
      </c>
      <c r="D17" s="7">
        <v>48016</v>
      </c>
      <c r="E17" s="10">
        <f t="shared" si="1"/>
        <v>5280</v>
      </c>
      <c r="F17" s="10">
        <f t="shared" si="0"/>
        <v>53296</v>
      </c>
    </row>
    <row r="18" spans="1:6" ht="19.5" customHeight="1">
      <c r="A18" s="7">
        <v>9</v>
      </c>
      <c r="B18" s="11" t="s">
        <v>5</v>
      </c>
      <c r="C18" s="7">
        <v>0.53</v>
      </c>
      <c r="D18" s="7">
        <v>39286</v>
      </c>
      <c r="E18" s="10">
        <v>4320</v>
      </c>
      <c r="F18" s="10">
        <f t="shared" si="0"/>
        <v>43606</v>
      </c>
    </row>
    <row r="19" spans="1:6" ht="19.5" customHeight="1">
      <c r="A19" s="7">
        <v>10</v>
      </c>
      <c r="B19" s="11" t="s">
        <v>5</v>
      </c>
      <c r="C19" s="7">
        <v>0.71</v>
      </c>
      <c r="D19" s="7">
        <v>51654</v>
      </c>
      <c r="E19" s="10">
        <f t="shared" si="1"/>
        <v>5680</v>
      </c>
      <c r="F19" s="10">
        <f t="shared" si="0"/>
        <v>57334</v>
      </c>
    </row>
    <row r="20" spans="1:6" ht="19.5" customHeight="1">
      <c r="A20" s="7">
        <v>11</v>
      </c>
      <c r="B20" s="11" t="s">
        <v>5</v>
      </c>
      <c r="C20" s="7">
        <v>0.71</v>
      </c>
      <c r="D20" s="7">
        <v>51654</v>
      </c>
      <c r="E20" s="10">
        <f t="shared" si="1"/>
        <v>5680</v>
      </c>
      <c r="F20" s="10">
        <f t="shared" si="0"/>
        <v>57334</v>
      </c>
    </row>
    <row r="21" spans="1:6" ht="19.5" customHeight="1">
      <c r="A21" s="7">
        <v>12</v>
      </c>
      <c r="B21" s="11" t="s">
        <v>5</v>
      </c>
      <c r="C21" s="7">
        <v>0.71</v>
      </c>
      <c r="D21" s="7">
        <v>51654</v>
      </c>
      <c r="E21" s="10">
        <f t="shared" si="1"/>
        <v>5680</v>
      </c>
      <c r="F21" s="10">
        <f t="shared" si="0"/>
        <v>57334</v>
      </c>
    </row>
    <row r="22" spans="1:6" ht="19.5" customHeight="1">
      <c r="A22" s="7">
        <v>13</v>
      </c>
      <c r="B22" s="11" t="s">
        <v>5</v>
      </c>
      <c r="C22" s="7">
        <v>0.71</v>
      </c>
      <c r="D22" s="7">
        <v>51654</v>
      </c>
      <c r="E22" s="10">
        <f t="shared" si="1"/>
        <v>5680</v>
      </c>
      <c r="F22" s="10">
        <f t="shared" si="0"/>
        <v>57334</v>
      </c>
    </row>
    <row r="23" spans="1:6" ht="19.5" customHeight="1">
      <c r="A23" s="7">
        <v>14</v>
      </c>
      <c r="B23" s="11" t="s">
        <v>5</v>
      </c>
      <c r="C23" s="7">
        <v>0.5</v>
      </c>
      <c r="D23" s="7">
        <v>36376</v>
      </c>
      <c r="E23" s="10">
        <f t="shared" si="1"/>
        <v>4000</v>
      </c>
      <c r="F23" s="10">
        <f t="shared" si="0"/>
        <v>40376</v>
      </c>
    </row>
    <row r="24" spans="1:6" ht="19.5" customHeight="1">
      <c r="A24" s="7">
        <v>15</v>
      </c>
      <c r="B24" s="11" t="s">
        <v>5</v>
      </c>
      <c r="C24" s="7">
        <v>0.5</v>
      </c>
      <c r="D24" s="7">
        <v>36376</v>
      </c>
      <c r="E24" s="10">
        <f>C24*8000</f>
        <v>4000</v>
      </c>
      <c r="F24" s="10">
        <f>D24+E24</f>
        <v>40376</v>
      </c>
    </row>
    <row r="25" spans="1:6" ht="19.5" customHeight="1">
      <c r="A25" s="7">
        <v>16</v>
      </c>
      <c r="B25" s="11" t="s">
        <v>14</v>
      </c>
      <c r="C25" s="7">
        <v>0.5</v>
      </c>
      <c r="D25" s="7">
        <v>36376</v>
      </c>
      <c r="E25" s="10">
        <f t="shared" si="1"/>
        <v>4000</v>
      </c>
      <c r="F25" s="10">
        <f>D25+E25</f>
        <v>40376</v>
      </c>
    </row>
    <row r="26" spans="1:6" ht="19.5" customHeight="1">
      <c r="A26" s="7">
        <v>17</v>
      </c>
      <c r="B26" s="11" t="s">
        <v>6</v>
      </c>
      <c r="C26" s="9">
        <v>0.5</v>
      </c>
      <c r="D26" s="7">
        <v>36376</v>
      </c>
      <c r="E26" s="10">
        <f t="shared" si="1"/>
        <v>4000</v>
      </c>
      <c r="F26" s="10">
        <f>D26+E26</f>
        <v>40376</v>
      </c>
    </row>
    <row r="27" ht="15">
      <c r="C27">
        <f>SUM(C10:C26)</f>
        <v>10.950000000000003</v>
      </c>
    </row>
    <row r="31" spans="2:5" ht="15">
      <c r="B31" s="20" t="s">
        <v>56</v>
      </c>
      <c r="C31" s="13"/>
      <c r="D31" s="13"/>
      <c r="E31" s="13"/>
    </row>
  </sheetData>
  <sheetProtection/>
  <mergeCells count="4">
    <mergeCell ref="B1:D1"/>
    <mergeCell ref="A5:D5"/>
    <mergeCell ref="A6:D6"/>
    <mergeCell ref="A7:D7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5">
      <selection activeCell="C8" sqref="C8:C33"/>
    </sheetView>
  </sheetViews>
  <sheetFormatPr defaultColWidth="9.140625" defaultRowHeight="15"/>
  <cols>
    <col min="1" max="1" width="7.00390625" style="0" customWidth="1"/>
    <col min="2" max="2" width="34.57421875" style="0" customWidth="1"/>
    <col min="4" max="4" width="14.421875" style="0" customWidth="1"/>
    <col min="5" max="5" width="17.421875" style="0" hidden="1" customWidth="1"/>
    <col min="6" max="8" width="9.140625" style="0" hidden="1" customWidth="1"/>
    <col min="9" max="9" width="0.9921875" style="0" hidden="1" customWidth="1"/>
    <col min="10" max="10" width="10.57421875" style="0" customWidth="1"/>
    <col min="11" max="11" width="14.140625" style="0" customWidth="1"/>
  </cols>
  <sheetData>
    <row r="1" spans="1:11" ht="15.75">
      <c r="A1" s="28" t="s">
        <v>68</v>
      </c>
      <c r="B1" s="28"/>
      <c r="C1" s="28"/>
      <c r="J1" s="14"/>
      <c r="K1" s="14" t="s">
        <v>69</v>
      </c>
    </row>
    <row r="2" spans="1:11" ht="18">
      <c r="A2" s="25" t="s">
        <v>64</v>
      </c>
      <c r="B2" s="25"/>
      <c r="C2" s="25"/>
      <c r="D2" s="24"/>
      <c r="J2" s="14"/>
      <c r="K2" s="14"/>
    </row>
    <row r="3" spans="2:11" ht="15">
      <c r="B3" t="s">
        <v>67</v>
      </c>
      <c r="J3" s="14"/>
      <c r="K3" s="14"/>
    </row>
    <row r="4" spans="1:11" ht="18">
      <c r="A4" s="1" t="s">
        <v>66</v>
      </c>
      <c r="J4" s="14"/>
      <c r="K4" s="14"/>
    </row>
    <row r="5" spans="1:11" ht="18">
      <c r="A5" s="15" t="s">
        <v>30</v>
      </c>
      <c r="B5" s="15"/>
      <c r="C5" s="15"/>
      <c r="D5" s="15"/>
      <c r="J5" s="14"/>
      <c r="K5" s="14"/>
    </row>
    <row r="6" spans="10:11" ht="15.75" customHeight="1">
      <c r="J6" s="14"/>
      <c r="K6" s="14"/>
    </row>
    <row r="7" spans="1:11" ht="33">
      <c r="A7" s="2" t="s">
        <v>0</v>
      </c>
      <c r="B7" s="3" t="s">
        <v>1</v>
      </c>
      <c r="C7" s="4" t="s">
        <v>2</v>
      </c>
      <c r="D7" s="4" t="s">
        <v>34</v>
      </c>
      <c r="J7" s="8" t="s">
        <v>47</v>
      </c>
      <c r="K7" s="17" t="s">
        <v>48</v>
      </c>
    </row>
    <row r="8" spans="1:11" ht="18">
      <c r="A8" s="7">
        <v>1</v>
      </c>
      <c r="B8" s="12" t="s">
        <v>21</v>
      </c>
      <c r="C8" s="7">
        <v>1</v>
      </c>
      <c r="D8" s="7">
        <v>92000</v>
      </c>
      <c r="E8" s="6"/>
      <c r="F8" s="4"/>
      <c r="G8" s="4"/>
      <c r="H8" s="4"/>
      <c r="I8" s="6"/>
      <c r="J8" s="18">
        <v>8000</v>
      </c>
      <c r="K8" s="10">
        <f aca="true" t="shared" si="0" ref="K8:K32">D8+J8</f>
        <v>100000</v>
      </c>
    </row>
    <row r="9" spans="1:11" ht="18">
      <c r="A9" s="7">
        <v>2</v>
      </c>
      <c r="B9" s="12" t="s">
        <v>22</v>
      </c>
      <c r="C9" s="7">
        <v>1</v>
      </c>
      <c r="D9" s="7">
        <v>72752</v>
      </c>
      <c r="E9" s="6"/>
      <c r="F9" s="7"/>
      <c r="G9" s="7"/>
      <c r="H9" s="7"/>
      <c r="I9" s="6"/>
      <c r="J9" s="18">
        <v>8000</v>
      </c>
      <c r="K9" s="10">
        <f t="shared" si="0"/>
        <v>80752</v>
      </c>
    </row>
    <row r="10" spans="1:11" ht="18">
      <c r="A10" s="7">
        <v>3</v>
      </c>
      <c r="B10" s="12" t="s">
        <v>23</v>
      </c>
      <c r="C10" s="7">
        <v>1</v>
      </c>
      <c r="D10" s="7">
        <v>100000</v>
      </c>
      <c r="E10" s="6"/>
      <c r="F10" s="7"/>
      <c r="G10" s="7"/>
      <c r="H10" s="7"/>
      <c r="I10" s="6"/>
      <c r="J10" s="18">
        <v>8000</v>
      </c>
      <c r="K10" s="10">
        <f t="shared" si="0"/>
        <v>108000</v>
      </c>
    </row>
    <row r="11" spans="1:11" ht="18">
      <c r="A11" s="7">
        <v>4</v>
      </c>
      <c r="B11" s="12" t="s">
        <v>23</v>
      </c>
      <c r="C11" s="7">
        <v>1</v>
      </c>
      <c r="D11" s="7">
        <v>72752</v>
      </c>
      <c r="E11" s="6"/>
      <c r="F11" s="7"/>
      <c r="G11" s="7"/>
      <c r="H11" s="7"/>
      <c r="I11" s="6"/>
      <c r="J11" s="18">
        <v>8000</v>
      </c>
      <c r="K11" s="10">
        <f t="shared" si="0"/>
        <v>80752</v>
      </c>
    </row>
    <row r="12" spans="1:11" ht="18">
      <c r="A12" s="7">
        <v>5</v>
      </c>
      <c r="B12" s="5" t="s">
        <v>51</v>
      </c>
      <c r="C12" s="7">
        <v>1</v>
      </c>
      <c r="D12" s="7">
        <v>75000</v>
      </c>
      <c r="E12" s="6"/>
      <c r="F12" s="7"/>
      <c r="G12" s="7"/>
      <c r="H12" s="7"/>
      <c r="I12" s="6"/>
      <c r="J12" s="18">
        <v>8000</v>
      </c>
      <c r="K12" s="10">
        <f t="shared" si="0"/>
        <v>83000</v>
      </c>
    </row>
    <row r="13" spans="1:11" ht="18">
      <c r="A13" s="7">
        <v>6</v>
      </c>
      <c r="B13" s="5" t="s">
        <v>24</v>
      </c>
      <c r="C13" s="9">
        <v>1</v>
      </c>
      <c r="D13" s="7">
        <v>75000</v>
      </c>
      <c r="E13" s="6"/>
      <c r="F13" s="7"/>
      <c r="G13" s="7"/>
      <c r="H13" s="7"/>
      <c r="I13" s="6"/>
      <c r="J13" s="18">
        <v>8000</v>
      </c>
      <c r="K13" s="10">
        <f t="shared" si="0"/>
        <v>83000</v>
      </c>
    </row>
    <row r="14" spans="1:11" ht="18">
      <c r="A14" s="7">
        <v>7</v>
      </c>
      <c r="B14" s="5" t="s">
        <v>24</v>
      </c>
      <c r="C14" s="9">
        <v>1</v>
      </c>
      <c r="D14" s="7">
        <v>75000</v>
      </c>
      <c r="E14" s="6"/>
      <c r="F14" s="7"/>
      <c r="G14" s="7"/>
      <c r="H14" s="7"/>
      <c r="I14" s="6"/>
      <c r="J14" s="18">
        <v>8000</v>
      </c>
      <c r="K14" s="10">
        <f t="shared" si="0"/>
        <v>83000</v>
      </c>
    </row>
    <row r="15" spans="1:11" ht="18" customHeight="1">
      <c r="A15" s="7">
        <v>8</v>
      </c>
      <c r="B15" s="5" t="s">
        <v>24</v>
      </c>
      <c r="C15" s="9">
        <v>1</v>
      </c>
      <c r="D15" s="7">
        <v>75000</v>
      </c>
      <c r="E15" s="6"/>
      <c r="F15" s="7"/>
      <c r="G15" s="7"/>
      <c r="H15" s="7"/>
      <c r="I15" s="6"/>
      <c r="J15" s="18">
        <v>8000</v>
      </c>
      <c r="K15" s="10">
        <f t="shared" si="0"/>
        <v>83000</v>
      </c>
    </row>
    <row r="16" spans="1:11" ht="18" customHeight="1">
      <c r="A16" s="7">
        <v>9</v>
      </c>
      <c r="B16" s="11" t="s">
        <v>65</v>
      </c>
      <c r="C16" s="9">
        <v>0.5</v>
      </c>
      <c r="D16" s="7">
        <v>37500</v>
      </c>
      <c r="E16" s="6"/>
      <c r="F16" s="7"/>
      <c r="G16" s="7"/>
      <c r="H16" s="7"/>
      <c r="I16" s="6"/>
      <c r="J16" s="18">
        <v>4000</v>
      </c>
      <c r="K16" s="10">
        <f t="shared" si="0"/>
        <v>41500</v>
      </c>
    </row>
    <row r="17" spans="1:11" ht="18">
      <c r="A17" s="7">
        <v>10</v>
      </c>
      <c r="B17" s="5" t="s">
        <v>25</v>
      </c>
      <c r="C17" s="9">
        <v>1</v>
      </c>
      <c r="D17" s="7">
        <v>72752</v>
      </c>
      <c r="E17" s="6"/>
      <c r="F17" s="9"/>
      <c r="G17" s="7"/>
      <c r="H17" s="7"/>
      <c r="I17" s="6"/>
      <c r="J17" s="18">
        <v>8000</v>
      </c>
      <c r="K17" s="10">
        <f t="shared" si="0"/>
        <v>80752</v>
      </c>
    </row>
    <row r="18" spans="1:11" ht="18">
      <c r="A18" s="7">
        <v>11</v>
      </c>
      <c r="B18" s="5" t="s">
        <v>25</v>
      </c>
      <c r="C18" s="9">
        <v>1</v>
      </c>
      <c r="D18" s="7">
        <v>72752</v>
      </c>
      <c r="E18" s="6"/>
      <c r="F18" s="9"/>
      <c r="G18" s="7"/>
      <c r="H18" s="7"/>
      <c r="I18" s="6"/>
      <c r="J18" s="18">
        <v>8000</v>
      </c>
      <c r="K18" s="10">
        <f t="shared" si="0"/>
        <v>80752</v>
      </c>
    </row>
    <row r="19" spans="1:11" ht="18">
      <c r="A19" s="7">
        <v>12</v>
      </c>
      <c r="B19" s="5" t="s">
        <v>25</v>
      </c>
      <c r="C19" s="9">
        <v>1</v>
      </c>
      <c r="D19" s="7">
        <v>72752</v>
      </c>
      <c r="E19" s="6"/>
      <c r="F19" s="9"/>
      <c r="G19" s="7"/>
      <c r="H19" s="7"/>
      <c r="I19" s="6"/>
      <c r="J19" s="18">
        <v>8000</v>
      </c>
      <c r="K19" s="10">
        <f t="shared" si="0"/>
        <v>80752</v>
      </c>
    </row>
    <row r="20" spans="1:11" ht="18">
      <c r="A20" s="7">
        <v>13</v>
      </c>
      <c r="B20" s="5" t="s">
        <v>25</v>
      </c>
      <c r="C20" s="9">
        <v>1</v>
      </c>
      <c r="D20" s="7">
        <v>72752</v>
      </c>
      <c r="E20" s="6"/>
      <c r="F20" s="9"/>
      <c r="G20" s="7"/>
      <c r="H20" s="7"/>
      <c r="I20" s="6"/>
      <c r="J20" s="18">
        <v>8000</v>
      </c>
      <c r="K20" s="10">
        <f t="shared" si="0"/>
        <v>80752</v>
      </c>
    </row>
    <row r="21" spans="1:11" ht="18">
      <c r="A21" s="7">
        <v>14</v>
      </c>
      <c r="B21" s="27" t="s">
        <v>26</v>
      </c>
      <c r="C21" s="9">
        <v>1</v>
      </c>
      <c r="D21" s="7">
        <v>75000</v>
      </c>
      <c r="E21" s="6"/>
      <c r="F21" s="9"/>
      <c r="G21" s="7"/>
      <c r="H21" s="7"/>
      <c r="I21" s="6"/>
      <c r="J21" s="18">
        <v>8000</v>
      </c>
      <c r="K21" s="10">
        <f t="shared" si="0"/>
        <v>83000</v>
      </c>
    </row>
    <row r="22" spans="1:11" ht="15.75">
      <c r="A22" s="7">
        <v>15</v>
      </c>
      <c r="B22" s="11" t="s">
        <v>9</v>
      </c>
      <c r="C22" s="9">
        <v>0.7</v>
      </c>
      <c r="D22" s="7">
        <v>50927</v>
      </c>
      <c r="E22" s="6"/>
      <c r="F22" s="9"/>
      <c r="G22" s="7"/>
      <c r="H22" s="7"/>
      <c r="I22" s="6"/>
      <c r="J22" s="18">
        <v>5600</v>
      </c>
      <c r="K22" s="10">
        <f t="shared" si="0"/>
        <v>56527</v>
      </c>
    </row>
    <row r="23" spans="1:11" ht="18">
      <c r="A23" s="7">
        <v>16</v>
      </c>
      <c r="B23" s="5" t="s">
        <v>27</v>
      </c>
      <c r="C23" s="9">
        <v>1</v>
      </c>
      <c r="D23" s="7">
        <v>72752</v>
      </c>
      <c r="E23" s="6"/>
      <c r="F23" s="9"/>
      <c r="G23" s="7"/>
      <c r="H23" s="7"/>
      <c r="I23" s="6"/>
      <c r="J23" s="18">
        <v>8000</v>
      </c>
      <c r="K23" s="10">
        <f t="shared" si="0"/>
        <v>80752</v>
      </c>
    </row>
    <row r="24" spans="1:11" ht="18">
      <c r="A24" s="7">
        <v>17</v>
      </c>
      <c r="B24" s="5" t="s">
        <v>28</v>
      </c>
      <c r="C24" s="9">
        <v>1</v>
      </c>
      <c r="D24" s="7">
        <v>72752</v>
      </c>
      <c r="E24" s="6"/>
      <c r="F24" s="9"/>
      <c r="G24" s="7"/>
      <c r="H24" s="7"/>
      <c r="I24" s="6"/>
      <c r="J24" s="18">
        <v>8000</v>
      </c>
      <c r="K24" s="10">
        <f t="shared" si="0"/>
        <v>80752</v>
      </c>
    </row>
    <row r="25" spans="1:11" ht="18">
      <c r="A25" s="7">
        <v>18</v>
      </c>
      <c r="B25" s="5" t="s">
        <v>45</v>
      </c>
      <c r="C25" s="9">
        <v>1</v>
      </c>
      <c r="D25" s="7">
        <v>72752</v>
      </c>
      <c r="E25" s="6"/>
      <c r="F25" s="9"/>
      <c r="G25" s="7"/>
      <c r="H25" s="7"/>
      <c r="I25" s="6"/>
      <c r="J25" s="18">
        <v>8000</v>
      </c>
      <c r="K25" s="10">
        <f t="shared" si="0"/>
        <v>80752</v>
      </c>
    </row>
    <row r="26" spans="1:11" ht="15.75">
      <c r="A26" s="7">
        <v>19</v>
      </c>
      <c r="B26" s="11" t="s">
        <v>60</v>
      </c>
      <c r="C26" s="9">
        <v>0.5</v>
      </c>
      <c r="D26" s="7">
        <v>36376</v>
      </c>
      <c r="E26" s="6"/>
      <c r="F26" s="9"/>
      <c r="G26" s="7"/>
      <c r="H26" s="7"/>
      <c r="I26" s="6"/>
      <c r="J26" s="18">
        <v>4000</v>
      </c>
      <c r="K26" s="10">
        <f t="shared" si="0"/>
        <v>40376</v>
      </c>
    </row>
    <row r="27" spans="1:11" ht="18">
      <c r="A27" s="7">
        <v>20</v>
      </c>
      <c r="B27" s="5" t="s">
        <v>40</v>
      </c>
      <c r="C27" s="9">
        <v>0.8</v>
      </c>
      <c r="D27" s="7">
        <v>58202</v>
      </c>
      <c r="E27" s="6"/>
      <c r="F27" s="9"/>
      <c r="G27" s="7"/>
      <c r="H27" s="7"/>
      <c r="I27" s="6"/>
      <c r="J27" s="18">
        <v>6400</v>
      </c>
      <c r="K27" s="10">
        <f t="shared" si="0"/>
        <v>64602</v>
      </c>
    </row>
    <row r="28" spans="1:11" ht="15.75">
      <c r="A28" s="7">
        <v>21</v>
      </c>
      <c r="B28" s="11" t="s">
        <v>49</v>
      </c>
      <c r="C28" s="9">
        <v>0.5</v>
      </c>
      <c r="D28" s="7">
        <v>36376</v>
      </c>
      <c r="E28" s="6"/>
      <c r="F28" s="9"/>
      <c r="G28" s="7"/>
      <c r="H28" s="7"/>
      <c r="I28" s="6"/>
      <c r="J28" s="18">
        <v>4000</v>
      </c>
      <c r="K28" s="10">
        <f t="shared" si="0"/>
        <v>40376</v>
      </c>
    </row>
    <row r="29" spans="1:11" ht="15.75">
      <c r="A29" s="7">
        <v>22</v>
      </c>
      <c r="B29" s="11" t="s">
        <v>61</v>
      </c>
      <c r="C29" s="9">
        <v>0.5</v>
      </c>
      <c r="D29" s="7">
        <v>36376</v>
      </c>
      <c r="E29" s="6"/>
      <c r="F29" s="9"/>
      <c r="G29" s="7"/>
      <c r="H29" s="7"/>
      <c r="I29" s="6"/>
      <c r="J29" s="18">
        <v>4000</v>
      </c>
      <c r="K29" s="10">
        <f t="shared" si="0"/>
        <v>40376</v>
      </c>
    </row>
    <row r="30" spans="1:11" ht="15.75">
      <c r="A30" s="7">
        <v>23</v>
      </c>
      <c r="B30" s="11" t="s">
        <v>62</v>
      </c>
      <c r="C30" s="9">
        <v>0.5</v>
      </c>
      <c r="D30" s="7">
        <v>36376</v>
      </c>
      <c r="E30" s="6"/>
      <c r="F30" s="9"/>
      <c r="G30" s="7"/>
      <c r="H30" s="7"/>
      <c r="I30" s="6"/>
      <c r="J30" s="18">
        <v>4000</v>
      </c>
      <c r="K30" s="10">
        <f t="shared" si="0"/>
        <v>40376</v>
      </c>
    </row>
    <row r="31" spans="1:11" ht="15.75">
      <c r="A31" s="7">
        <v>24</v>
      </c>
      <c r="B31" s="11" t="s">
        <v>6</v>
      </c>
      <c r="C31" s="9">
        <v>0.5</v>
      </c>
      <c r="D31" s="7">
        <v>36376</v>
      </c>
      <c r="E31" s="6"/>
      <c r="F31" s="9"/>
      <c r="G31" s="7"/>
      <c r="H31" s="7"/>
      <c r="I31" s="6"/>
      <c r="J31" s="18">
        <v>4000</v>
      </c>
      <c r="K31" s="10">
        <f t="shared" si="0"/>
        <v>40376</v>
      </c>
    </row>
    <row r="32" spans="1:11" ht="15.75">
      <c r="A32" s="7">
        <v>25</v>
      </c>
      <c r="B32" s="11" t="s">
        <v>63</v>
      </c>
      <c r="C32" s="9">
        <v>0.5</v>
      </c>
      <c r="D32" s="7">
        <v>36376</v>
      </c>
      <c r="E32" s="6"/>
      <c r="F32" s="9"/>
      <c r="G32" s="7"/>
      <c r="H32" s="7"/>
      <c r="I32" s="6"/>
      <c r="J32" s="18">
        <v>4000</v>
      </c>
      <c r="K32" s="10">
        <f t="shared" si="0"/>
        <v>40376</v>
      </c>
    </row>
    <row r="33" ht="15">
      <c r="C33">
        <f>SUM(C8:C32)</f>
        <v>21</v>
      </c>
    </row>
    <row r="35" spans="2:4" ht="15">
      <c r="B35" s="20" t="s">
        <v>56</v>
      </c>
      <c r="C35" s="13"/>
      <c r="D35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C8" sqref="C8:C22"/>
    </sheetView>
  </sheetViews>
  <sheetFormatPr defaultColWidth="9.140625" defaultRowHeight="15"/>
  <cols>
    <col min="2" max="2" width="28.8515625" style="0" customWidth="1"/>
    <col min="3" max="3" width="12.140625" style="0" customWidth="1"/>
    <col min="4" max="4" width="11.421875" style="0" customWidth="1"/>
    <col min="5" max="5" width="12.57421875" style="0" customWidth="1"/>
    <col min="6" max="6" width="15.140625" style="0" customWidth="1"/>
  </cols>
  <sheetData>
    <row r="1" spans="1:6" ht="28.5" customHeight="1">
      <c r="A1" s="69" t="s">
        <v>39</v>
      </c>
      <c r="B1" s="69"/>
      <c r="C1" s="69"/>
      <c r="D1" s="69"/>
      <c r="E1" s="14"/>
      <c r="F1" s="14" t="s">
        <v>69</v>
      </c>
    </row>
    <row r="2" spans="1:11" ht="28.5" customHeight="1">
      <c r="A2" s="25" t="s">
        <v>64</v>
      </c>
      <c r="B2" s="25"/>
      <c r="C2" s="25"/>
      <c r="D2" s="24"/>
      <c r="J2" s="14"/>
      <c r="K2" s="14"/>
    </row>
    <row r="3" spans="1:11" ht="17.25" customHeight="1">
      <c r="A3" t="s">
        <v>71</v>
      </c>
      <c r="C3" s="25"/>
      <c r="D3" s="24"/>
      <c r="J3" s="14"/>
      <c r="K3" s="14"/>
    </row>
    <row r="4" spans="1:6" ht="18">
      <c r="A4" s="1" t="s">
        <v>74</v>
      </c>
      <c r="E4" s="14"/>
      <c r="F4" s="14"/>
    </row>
    <row r="5" spans="1:6" ht="18">
      <c r="A5" s="15" t="s">
        <v>77</v>
      </c>
      <c r="B5" s="15"/>
      <c r="C5" s="15"/>
      <c r="D5" s="15"/>
      <c r="E5" s="14"/>
      <c r="F5" s="14"/>
    </row>
    <row r="6" spans="5:6" ht="15">
      <c r="E6" s="14"/>
      <c r="F6" s="14"/>
    </row>
    <row r="7" spans="1:6" ht="64.5">
      <c r="A7" s="2" t="s">
        <v>0</v>
      </c>
      <c r="B7" s="3" t="s">
        <v>1</v>
      </c>
      <c r="C7" s="4" t="s">
        <v>2</v>
      </c>
      <c r="D7" s="4" t="s">
        <v>32</v>
      </c>
      <c r="E7" s="8" t="s">
        <v>47</v>
      </c>
      <c r="F7" s="17" t="s">
        <v>48</v>
      </c>
    </row>
    <row r="8" spans="1:6" ht="26.25" customHeight="1">
      <c r="A8" s="7">
        <v>1</v>
      </c>
      <c r="B8" s="10" t="s">
        <v>3</v>
      </c>
      <c r="C8" s="7">
        <v>1</v>
      </c>
      <c r="D8" s="7">
        <v>92000</v>
      </c>
      <c r="E8" s="18">
        <v>8000</v>
      </c>
      <c r="F8" s="10">
        <f aca="true" t="shared" si="0" ref="F8:F21">D8+E8</f>
        <v>100000</v>
      </c>
    </row>
    <row r="9" spans="1:6" ht="18.75" customHeight="1">
      <c r="A9" s="7">
        <v>2</v>
      </c>
      <c r="B9" s="10" t="s">
        <v>4</v>
      </c>
      <c r="C9" s="7">
        <v>0.94</v>
      </c>
      <c r="D9" s="7">
        <v>68000</v>
      </c>
      <c r="E9" s="18">
        <v>7520</v>
      </c>
      <c r="F9" s="10">
        <f t="shared" si="0"/>
        <v>75520</v>
      </c>
    </row>
    <row r="10" spans="1:6" ht="17.25" customHeight="1">
      <c r="A10" s="7">
        <v>3</v>
      </c>
      <c r="B10" s="10" t="s">
        <v>7</v>
      </c>
      <c r="C10" s="7">
        <v>1</v>
      </c>
      <c r="D10" s="7">
        <v>77392</v>
      </c>
      <c r="E10" s="18">
        <v>8000</v>
      </c>
      <c r="F10" s="10">
        <f t="shared" si="0"/>
        <v>85392</v>
      </c>
    </row>
    <row r="11" spans="1:6" ht="17.25" customHeight="1">
      <c r="A11" s="7">
        <v>4</v>
      </c>
      <c r="B11" s="11" t="s">
        <v>5</v>
      </c>
      <c r="C11" s="7">
        <v>0.74</v>
      </c>
      <c r="D11" s="7">
        <v>53530</v>
      </c>
      <c r="E11" s="18">
        <v>5920</v>
      </c>
      <c r="F11" s="10">
        <f t="shared" si="0"/>
        <v>59450</v>
      </c>
    </row>
    <row r="12" spans="1:6" ht="15.75" customHeight="1">
      <c r="A12" s="7">
        <v>5</v>
      </c>
      <c r="B12" s="11" t="s">
        <v>5</v>
      </c>
      <c r="C12" s="7">
        <v>0.74</v>
      </c>
      <c r="D12" s="7">
        <v>53530</v>
      </c>
      <c r="E12" s="18">
        <v>5920</v>
      </c>
      <c r="F12" s="10">
        <f t="shared" si="0"/>
        <v>59450</v>
      </c>
    </row>
    <row r="13" spans="1:6" ht="15.75" customHeight="1">
      <c r="A13" s="7">
        <v>6</v>
      </c>
      <c r="B13" s="11" t="s">
        <v>5</v>
      </c>
      <c r="C13" s="7">
        <v>0.5</v>
      </c>
      <c r="D13" s="7">
        <v>41003</v>
      </c>
      <c r="E13" s="18">
        <v>4000</v>
      </c>
      <c r="F13" s="10">
        <f t="shared" si="0"/>
        <v>45003</v>
      </c>
    </row>
    <row r="14" spans="1:6" ht="17.25" customHeight="1">
      <c r="A14" s="7">
        <v>7</v>
      </c>
      <c r="B14" s="11" t="s">
        <v>5</v>
      </c>
      <c r="C14" s="7">
        <v>0.5</v>
      </c>
      <c r="D14" s="7">
        <v>41005</v>
      </c>
      <c r="E14" s="18">
        <v>4000</v>
      </c>
      <c r="F14" s="10">
        <f t="shared" si="0"/>
        <v>45005</v>
      </c>
    </row>
    <row r="15" spans="1:6" ht="15.75" customHeight="1">
      <c r="A15" s="7">
        <v>8</v>
      </c>
      <c r="B15" s="11" t="s">
        <v>5</v>
      </c>
      <c r="C15" s="7">
        <v>0.5</v>
      </c>
      <c r="D15" s="7">
        <v>41005</v>
      </c>
      <c r="E15" s="18">
        <v>4000</v>
      </c>
      <c r="F15" s="10">
        <f>D15+E15</f>
        <v>45005</v>
      </c>
    </row>
    <row r="16" spans="1:6" ht="17.25" customHeight="1">
      <c r="A16" s="7">
        <v>9</v>
      </c>
      <c r="B16" s="11" t="s">
        <v>5</v>
      </c>
      <c r="C16" s="7">
        <v>0.74</v>
      </c>
      <c r="D16" s="7">
        <v>53530</v>
      </c>
      <c r="E16" s="18">
        <v>5920</v>
      </c>
      <c r="F16" s="10">
        <f t="shared" si="0"/>
        <v>59450</v>
      </c>
    </row>
    <row r="17" spans="1:6" ht="18.75" customHeight="1">
      <c r="A17" s="7">
        <v>10</v>
      </c>
      <c r="B17" s="11" t="s">
        <v>5</v>
      </c>
      <c r="C17" s="7">
        <v>0.74</v>
      </c>
      <c r="D17" s="7">
        <v>53530</v>
      </c>
      <c r="E17" s="18">
        <v>5920</v>
      </c>
      <c r="F17" s="10">
        <f t="shared" si="0"/>
        <v>59450</v>
      </c>
    </row>
    <row r="18" spans="1:6" ht="17.25" customHeight="1">
      <c r="A18" s="7">
        <v>11</v>
      </c>
      <c r="B18" s="11" t="s">
        <v>5</v>
      </c>
      <c r="C18" s="7">
        <v>0.74</v>
      </c>
      <c r="D18" s="7">
        <v>53530</v>
      </c>
      <c r="E18" s="18">
        <v>5920</v>
      </c>
      <c r="F18" s="10">
        <f t="shared" si="0"/>
        <v>59450</v>
      </c>
    </row>
    <row r="19" spans="1:6" ht="17.25" customHeight="1">
      <c r="A19" s="7">
        <v>12</v>
      </c>
      <c r="B19" s="11" t="s">
        <v>5</v>
      </c>
      <c r="C19" s="7">
        <v>0.74</v>
      </c>
      <c r="D19" s="7">
        <v>53530</v>
      </c>
      <c r="E19" s="18">
        <v>5920</v>
      </c>
      <c r="F19" s="10">
        <f>D19+E19</f>
        <v>59450</v>
      </c>
    </row>
    <row r="20" spans="1:6" ht="17.25" customHeight="1">
      <c r="A20" s="7">
        <v>13</v>
      </c>
      <c r="B20" s="11" t="s">
        <v>75</v>
      </c>
      <c r="C20" s="7">
        <v>0.25</v>
      </c>
      <c r="D20" s="7">
        <v>18700</v>
      </c>
      <c r="E20" s="18">
        <v>2000</v>
      </c>
      <c r="F20" s="10">
        <f>D20+E20</f>
        <v>20700</v>
      </c>
    </row>
    <row r="21" spans="1:6" ht="19.5" customHeight="1">
      <c r="A21" s="7">
        <v>14</v>
      </c>
      <c r="B21" s="11" t="s">
        <v>6</v>
      </c>
      <c r="C21" s="7">
        <v>0.74</v>
      </c>
      <c r="D21" s="7">
        <v>53530</v>
      </c>
      <c r="E21" s="18">
        <v>6474</v>
      </c>
      <c r="F21" s="10">
        <f t="shared" si="0"/>
        <v>60004</v>
      </c>
    </row>
    <row r="22" ht="15">
      <c r="C22">
        <f>SUM(C8:C21)</f>
        <v>9.870000000000001</v>
      </c>
    </row>
    <row r="24" spans="2:4" ht="15">
      <c r="B24" s="20" t="s">
        <v>56</v>
      </c>
      <c r="C24" s="13"/>
      <c r="D24" s="1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26" sqref="C26"/>
    </sheetView>
  </sheetViews>
  <sheetFormatPr defaultColWidth="9.140625" defaultRowHeight="15"/>
  <cols>
    <col min="2" max="2" width="24.28125" style="0" customWidth="1"/>
    <col min="3" max="3" width="10.421875" style="0" customWidth="1"/>
    <col min="4" max="4" width="14.421875" style="0" customWidth="1"/>
    <col min="5" max="5" width="11.8515625" style="0" customWidth="1"/>
    <col min="6" max="6" width="18.57421875" style="0" customWidth="1"/>
  </cols>
  <sheetData>
    <row r="1" spans="1:6" ht="15.75">
      <c r="A1" s="15" t="s">
        <v>35</v>
      </c>
      <c r="B1" s="15"/>
      <c r="C1" s="15"/>
      <c r="D1" s="15"/>
      <c r="E1" s="19"/>
      <c r="F1" s="14"/>
    </row>
    <row r="2" spans="1:4" ht="18">
      <c r="A2" s="25" t="s">
        <v>73</v>
      </c>
      <c r="B2" s="25"/>
      <c r="C2" s="25"/>
      <c r="D2" s="24"/>
    </row>
    <row r="3" spans="1:6" ht="15.75">
      <c r="A3" t="s">
        <v>72</v>
      </c>
      <c r="C3" s="15"/>
      <c r="D3" s="15"/>
      <c r="E3" s="19"/>
      <c r="F3" s="14"/>
    </row>
    <row r="4" spans="1:6" ht="18">
      <c r="A4" s="68" t="s">
        <v>46</v>
      </c>
      <c r="B4" s="68"/>
      <c r="C4" s="68"/>
      <c r="D4" s="68"/>
      <c r="E4" s="14"/>
      <c r="F4" s="14"/>
    </row>
    <row r="5" spans="1:6" ht="18">
      <c r="A5" s="15" t="s">
        <v>78</v>
      </c>
      <c r="B5" s="15"/>
      <c r="C5" s="15"/>
      <c r="D5" s="15"/>
      <c r="E5" s="14"/>
      <c r="F5" s="14"/>
    </row>
    <row r="6" spans="5:6" ht="15">
      <c r="E6" s="14"/>
      <c r="F6" s="14"/>
    </row>
    <row r="7" spans="1:6" ht="26.25" customHeight="1">
      <c r="A7" s="2" t="s">
        <v>0</v>
      </c>
      <c r="B7" s="3" t="s">
        <v>1</v>
      </c>
      <c r="C7" s="4" t="s">
        <v>2</v>
      </c>
      <c r="D7" s="4" t="s">
        <v>31</v>
      </c>
      <c r="E7" s="8" t="s">
        <v>47</v>
      </c>
      <c r="F7" s="17" t="s">
        <v>48</v>
      </c>
    </row>
    <row r="8" spans="1:6" ht="26.25" customHeight="1">
      <c r="A8" s="7">
        <v>1</v>
      </c>
      <c r="B8" s="10" t="s">
        <v>3</v>
      </c>
      <c r="C8" s="7">
        <v>1</v>
      </c>
      <c r="D8" s="7">
        <v>92000</v>
      </c>
      <c r="E8" s="18">
        <v>8000</v>
      </c>
      <c r="F8" s="10">
        <f aca="true" t="shared" si="0" ref="F8:F20">D8+E8</f>
        <v>100000</v>
      </c>
    </row>
    <row r="9" spans="1:6" ht="26.25" customHeight="1">
      <c r="A9" s="7">
        <v>2</v>
      </c>
      <c r="B9" s="10" t="s">
        <v>4</v>
      </c>
      <c r="C9" s="7">
        <v>1</v>
      </c>
      <c r="D9" s="7">
        <v>72752</v>
      </c>
      <c r="E9" s="18">
        <v>8000</v>
      </c>
      <c r="F9" s="10">
        <f t="shared" si="0"/>
        <v>80752</v>
      </c>
    </row>
    <row r="10" spans="1:6" ht="26.25" customHeight="1">
      <c r="A10" s="7">
        <v>3</v>
      </c>
      <c r="B10" s="11" t="s">
        <v>8</v>
      </c>
      <c r="C10" s="9">
        <v>1</v>
      </c>
      <c r="D10" s="7">
        <v>75000</v>
      </c>
      <c r="E10" s="18">
        <v>8000</v>
      </c>
      <c r="F10" s="10">
        <f t="shared" si="0"/>
        <v>83000</v>
      </c>
    </row>
    <row r="11" spans="1:6" ht="26.25" customHeight="1">
      <c r="A11" s="7">
        <v>4</v>
      </c>
      <c r="B11" s="11" t="s">
        <v>9</v>
      </c>
      <c r="C11" s="9">
        <v>1</v>
      </c>
      <c r="D11" s="7">
        <v>72752</v>
      </c>
      <c r="E11" s="18">
        <v>8000</v>
      </c>
      <c r="F11" s="10">
        <f t="shared" si="0"/>
        <v>80752</v>
      </c>
    </row>
    <row r="12" spans="1:6" ht="26.25" customHeight="1">
      <c r="A12" s="7">
        <v>5</v>
      </c>
      <c r="B12" s="11" t="s">
        <v>10</v>
      </c>
      <c r="C12" s="9">
        <v>1</v>
      </c>
      <c r="D12" s="7">
        <v>75000</v>
      </c>
      <c r="E12" s="18">
        <v>8000</v>
      </c>
      <c r="F12" s="10">
        <f t="shared" si="0"/>
        <v>83000</v>
      </c>
    </row>
    <row r="13" spans="1:6" ht="26.25" customHeight="1">
      <c r="A13" s="7">
        <v>6</v>
      </c>
      <c r="B13" s="11" t="s">
        <v>10</v>
      </c>
      <c r="C13" s="9">
        <v>1</v>
      </c>
      <c r="D13" s="7">
        <v>75000</v>
      </c>
      <c r="E13" s="18">
        <v>8000</v>
      </c>
      <c r="F13" s="10">
        <f t="shared" si="0"/>
        <v>83000</v>
      </c>
    </row>
    <row r="14" spans="1:6" ht="26.25" customHeight="1">
      <c r="A14" s="7">
        <v>7</v>
      </c>
      <c r="B14" s="11" t="s">
        <v>10</v>
      </c>
      <c r="C14" s="9">
        <v>1</v>
      </c>
      <c r="D14" s="7">
        <v>75000</v>
      </c>
      <c r="E14" s="18">
        <v>8000</v>
      </c>
      <c r="F14" s="10">
        <f t="shared" si="0"/>
        <v>83000</v>
      </c>
    </row>
    <row r="15" spans="1:6" ht="26.25" customHeight="1">
      <c r="A15" s="7">
        <v>8</v>
      </c>
      <c r="B15" s="11" t="s">
        <v>11</v>
      </c>
      <c r="C15" s="9">
        <v>0.75</v>
      </c>
      <c r="D15" s="7">
        <v>54564</v>
      </c>
      <c r="E15" s="10">
        <v>6000</v>
      </c>
      <c r="F15" s="10">
        <f t="shared" si="0"/>
        <v>60564</v>
      </c>
    </row>
    <row r="16" spans="1:6" ht="26.25" customHeight="1">
      <c r="A16" s="7">
        <v>9</v>
      </c>
      <c r="B16" s="11" t="s">
        <v>6</v>
      </c>
      <c r="C16" s="9">
        <v>0.5</v>
      </c>
      <c r="D16" s="7">
        <v>36376</v>
      </c>
      <c r="E16" s="10">
        <v>4000</v>
      </c>
      <c r="F16" s="10">
        <f t="shared" si="0"/>
        <v>40376</v>
      </c>
    </row>
    <row r="17" spans="1:6" ht="26.25" customHeight="1">
      <c r="A17" s="7">
        <v>10</v>
      </c>
      <c r="B17" s="11" t="s">
        <v>43</v>
      </c>
      <c r="C17" s="9">
        <v>0.75</v>
      </c>
      <c r="D17" s="7">
        <v>54564</v>
      </c>
      <c r="E17" s="10">
        <v>6000</v>
      </c>
      <c r="F17" s="10">
        <f t="shared" si="0"/>
        <v>60564</v>
      </c>
    </row>
    <row r="18" spans="1:6" ht="26.25" customHeight="1">
      <c r="A18" s="7">
        <v>11</v>
      </c>
      <c r="B18" s="11" t="s">
        <v>12</v>
      </c>
      <c r="C18" s="9">
        <v>1</v>
      </c>
      <c r="D18" s="7">
        <v>72752</v>
      </c>
      <c r="E18" s="10">
        <v>8000</v>
      </c>
      <c r="F18" s="10">
        <f t="shared" si="0"/>
        <v>80752</v>
      </c>
    </row>
    <row r="19" spans="1:6" ht="26.25" customHeight="1">
      <c r="A19" s="7">
        <v>12</v>
      </c>
      <c r="B19" s="5" t="s">
        <v>13</v>
      </c>
      <c r="C19" s="9">
        <v>1</v>
      </c>
      <c r="D19" s="7">
        <v>72752</v>
      </c>
      <c r="E19" s="10">
        <v>8000</v>
      </c>
      <c r="F19" s="10">
        <f t="shared" si="0"/>
        <v>80752</v>
      </c>
    </row>
    <row r="20" spans="1:6" ht="26.25" customHeight="1">
      <c r="A20" s="7">
        <v>13</v>
      </c>
      <c r="B20" s="5" t="s">
        <v>42</v>
      </c>
      <c r="C20" s="9">
        <v>1</v>
      </c>
      <c r="D20" s="7">
        <v>72752</v>
      </c>
      <c r="E20" s="10">
        <v>8000</v>
      </c>
      <c r="F20" s="10">
        <f t="shared" si="0"/>
        <v>80752</v>
      </c>
    </row>
    <row r="21" ht="15">
      <c r="C21">
        <f>SUM(C8:C20)</f>
        <v>12</v>
      </c>
    </row>
    <row r="23" spans="2:4" ht="15">
      <c r="B23" s="20" t="s">
        <v>56</v>
      </c>
      <c r="C23" s="13"/>
      <c r="D23" s="13"/>
    </row>
  </sheetData>
  <sheetProtection/>
  <mergeCells count="1">
    <mergeCell ref="A4:D4"/>
  </mergeCells>
  <printOptions/>
  <pageMargins left="0.7086614173228347" right="0" top="0" bottom="0" header="0.31496062992125984" footer="0.31496062992125984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66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1" max="1" width="4.7109375" style="0" customWidth="1"/>
    <col min="2" max="2" width="35.8515625" style="0" bestFit="1" customWidth="1"/>
    <col min="3" max="3" width="10.28125" style="0" customWidth="1"/>
    <col min="4" max="4" width="13.28125" style="0" customWidth="1"/>
    <col min="5" max="5" width="9.00390625" style="0" customWidth="1"/>
    <col min="6" max="6" width="11.28125" style="0" customWidth="1"/>
    <col min="7" max="7" width="11.8515625" style="0" customWidth="1"/>
    <col min="8" max="8" width="9.8515625" style="0" customWidth="1"/>
  </cols>
  <sheetData>
    <row r="2" spans="2:8" ht="27.75" customHeight="1">
      <c r="B2" s="70" t="s">
        <v>130</v>
      </c>
      <c r="C2" s="70"/>
      <c r="D2" s="70"/>
      <c r="E2" s="70"/>
      <c r="F2" s="70"/>
      <c r="G2" s="70"/>
      <c r="H2" s="70"/>
    </row>
    <row r="4" ht="15.75" thickBot="1"/>
    <row r="5" spans="1:8" ht="78" customHeight="1" thickBot="1">
      <c r="A5" s="43" t="s">
        <v>85</v>
      </c>
      <c r="B5" s="43" t="s">
        <v>80</v>
      </c>
      <c r="C5" s="43" t="s">
        <v>81</v>
      </c>
      <c r="D5" s="43" t="s">
        <v>84</v>
      </c>
      <c r="E5" s="43" t="s">
        <v>92</v>
      </c>
      <c r="F5" s="43" t="s">
        <v>91</v>
      </c>
      <c r="G5" s="43" t="s">
        <v>90</v>
      </c>
      <c r="H5" s="43" t="s">
        <v>83</v>
      </c>
    </row>
    <row r="6" spans="1:8" ht="15">
      <c r="A6" s="34">
        <v>1</v>
      </c>
      <c r="B6" s="35" t="s">
        <v>94</v>
      </c>
      <c r="C6" s="35">
        <v>1</v>
      </c>
      <c r="D6" s="35">
        <v>430000</v>
      </c>
      <c r="E6" s="35">
        <v>8000</v>
      </c>
      <c r="F6" s="35">
        <f>+E6+D6</f>
        <v>438000</v>
      </c>
      <c r="G6" s="35">
        <v>66.4</v>
      </c>
      <c r="H6" s="36">
        <v>1975</v>
      </c>
    </row>
    <row r="7" spans="1:8" ht="15">
      <c r="A7" s="34">
        <v>2</v>
      </c>
      <c r="B7" s="35" t="s">
        <v>95</v>
      </c>
      <c r="C7" s="35">
        <v>1</v>
      </c>
      <c r="D7" s="35">
        <v>270000</v>
      </c>
      <c r="E7" s="35">
        <v>8000</v>
      </c>
      <c r="F7" s="35">
        <f aca="true" t="shared" si="0" ref="F7:F14">+E7+D7</f>
        <v>278000</v>
      </c>
      <c r="G7" s="44">
        <v>47.5</v>
      </c>
      <c r="H7" s="36">
        <v>1981</v>
      </c>
    </row>
    <row r="8" spans="1:8" ht="15">
      <c r="A8" s="34">
        <v>3</v>
      </c>
      <c r="B8" s="35" t="s">
        <v>96</v>
      </c>
      <c r="C8" s="35">
        <v>1</v>
      </c>
      <c r="D8" s="35">
        <v>100000</v>
      </c>
      <c r="E8" s="35">
        <v>8000</v>
      </c>
      <c r="F8" s="35">
        <f t="shared" si="0"/>
        <v>108000</v>
      </c>
      <c r="G8" s="35">
        <v>24.7</v>
      </c>
      <c r="H8" s="36">
        <v>1971</v>
      </c>
    </row>
    <row r="9" spans="1:8" ht="15">
      <c r="A9" s="34">
        <v>4</v>
      </c>
      <c r="B9" s="35" t="s">
        <v>97</v>
      </c>
      <c r="C9" s="35">
        <v>1</v>
      </c>
      <c r="D9" s="35">
        <v>100000</v>
      </c>
      <c r="E9" s="35">
        <v>8000</v>
      </c>
      <c r="F9" s="35">
        <f t="shared" si="0"/>
        <v>108000</v>
      </c>
      <c r="G9" s="35">
        <v>24.7</v>
      </c>
      <c r="H9" s="36">
        <v>1984</v>
      </c>
    </row>
    <row r="10" spans="1:8" ht="15">
      <c r="A10" s="34">
        <v>5</v>
      </c>
      <c r="B10" s="35" t="s">
        <v>98</v>
      </c>
      <c r="C10" s="35">
        <v>1</v>
      </c>
      <c r="D10" s="35">
        <v>150000</v>
      </c>
      <c r="E10" s="35">
        <v>8000</v>
      </c>
      <c r="F10" s="35">
        <f t="shared" si="0"/>
        <v>158000</v>
      </c>
      <c r="G10" s="35">
        <v>36.1</v>
      </c>
      <c r="H10" s="36">
        <v>1952</v>
      </c>
    </row>
    <row r="11" spans="1:8" ht="15">
      <c r="A11" s="34">
        <v>6</v>
      </c>
      <c r="B11" s="35" t="s">
        <v>99</v>
      </c>
      <c r="C11" s="35">
        <v>1</v>
      </c>
      <c r="D11" s="35">
        <v>150000</v>
      </c>
      <c r="E11" s="35">
        <v>8000</v>
      </c>
      <c r="F11" s="35">
        <f t="shared" si="0"/>
        <v>158000</v>
      </c>
      <c r="G11" s="35">
        <v>36.1</v>
      </c>
      <c r="H11" s="36">
        <v>1963</v>
      </c>
    </row>
    <row r="12" spans="1:8" ht="15">
      <c r="A12" s="34">
        <v>7</v>
      </c>
      <c r="B12" s="35" t="s">
        <v>100</v>
      </c>
      <c r="C12" s="35">
        <v>1</v>
      </c>
      <c r="D12" s="35">
        <v>150000</v>
      </c>
      <c r="E12" s="35">
        <v>8000</v>
      </c>
      <c r="F12" s="35">
        <f t="shared" si="0"/>
        <v>158000</v>
      </c>
      <c r="G12" s="35">
        <v>36.1</v>
      </c>
      <c r="H12" s="36">
        <v>1983</v>
      </c>
    </row>
    <row r="13" spans="1:8" ht="15">
      <c r="A13" s="34">
        <v>8</v>
      </c>
      <c r="B13" s="35" t="s">
        <v>101</v>
      </c>
      <c r="C13" s="35">
        <v>1</v>
      </c>
      <c r="D13" s="35">
        <v>200000</v>
      </c>
      <c r="E13" s="35">
        <v>8000</v>
      </c>
      <c r="F13" s="35">
        <f t="shared" si="0"/>
        <v>208000</v>
      </c>
      <c r="G13" s="35">
        <v>47.5</v>
      </c>
      <c r="H13" s="36">
        <v>1963</v>
      </c>
    </row>
    <row r="14" spans="1:8" ht="15">
      <c r="A14" s="34">
        <v>9</v>
      </c>
      <c r="B14" s="35" t="s">
        <v>102</v>
      </c>
      <c r="C14" s="35">
        <v>1</v>
      </c>
      <c r="D14" s="35">
        <v>120000</v>
      </c>
      <c r="E14" s="35">
        <v>8000</v>
      </c>
      <c r="F14" s="35">
        <f t="shared" si="0"/>
        <v>128000</v>
      </c>
      <c r="G14" s="35">
        <v>29.2</v>
      </c>
      <c r="H14" s="36">
        <v>1966</v>
      </c>
    </row>
    <row r="15" spans="1:8" ht="15">
      <c r="A15" s="34">
        <v>10</v>
      </c>
      <c r="B15" s="6" t="s">
        <v>103</v>
      </c>
      <c r="C15" s="6">
        <v>1</v>
      </c>
      <c r="D15" s="6">
        <v>103000</v>
      </c>
      <c r="E15" s="6">
        <v>8000</v>
      </c>
      <c r="F15" s="35">
        <f aca="true" t="shared" si="1" ref="F15:F62">+E15+D15</f>
        <v>111000</v>
      </c>
      <c r="G15" s="6">
        <v>25.3</v>
      </c>
      <c r="H15" s="33">
        <v>1961</v>
      </c>
    </row>
    <row r="16" spans="1:8" ht="15">
      <c r="A16" s="34">
        <v>11</v>
      </c>
      <c r="B16" s="6" t="s">
        <v>104</v>
      </c>
      <c r="C16" s="6">
        <v>1</v>
      </c>
      <c r="D16" s="6">
        <v>92000</v>
      </c>
      <c r="E16" s="6">
        <v>8000</v>
      </c>
      <c r="F16" s="35">
        <f t="shared" si="1"/>
        <v>100000</v>
      </c>
      <c r="G16" s="6">
        <v>22.8</v>
      </c>
      <c r="H16" s="33">
        <v>1990</v>
      </c>
    </row>
    <row r="17" spans="1:8" ht="15">
      <c r="A17" s="34">
        <v>12</v>
      </c>
      <c r="B17" s="6" t="s">
        <v>104</v>
      </c>
      <c r="C17" s="6">
        <v>1</v>
      </c>
      <c r="D17" s="6">
        <v>92000</v>
      </c>
      <c r="E17" s="6">
        <v>8000</v>
      </c>
      <c r="F17" s="35">
        <f t="shared" si="1"/>
        <v>100000</v>
      </c>
      <c r="G17" s="6">
        <v>22.8</v>
      </c>
      <c r="H17" s="33">
        <v>1960</v>
      </c>
    </row>
    <row r="18" spans="1:8" ht="15">
      <c r="A18" s="34">
        <v>13</v>
      </c>
      <c r="B18" s="6" t="s">
        <v>104</v>
      </c>
      <c r="C18" s="6">
        <v>1</v>
      </c>
      <c r="D18" s="6">
        <v>92000</v>
      </c>
      <c r="E18" s="6">
        <v>8000</v>
      </c>
      <c r="F18" s="35">
        <f t="shared" si="1"/>
        <v>100000</v>
      </c>
      <c r="G18" s="6">
        <v>22.8</v>
      </c>
      <c r="H18" s="33">
        <v>1981</v>
      </c>
    </row>
    <row r="19" spans="1:8" ht="15">
      <c r="A19" s="34">
        <v>14</v>
      </c>
      <c r="B19" s="6" t="s">
        <v>104</v>
      </c>
      <c r="C19" s="6">
        <v>1</v>
      </c>
      <c r="D19" s="6">
        <v>92000</v>
      </c>
      <c r="E19" s="6">
        <v>8000</v>
      </c>
      <c r="F19" s="35">
        <f t="shared" si="1"/>
        <v>100000</v>
      </c>
      <c r="G19" s="6">
        <v>22.8</v>
      </c>
      <c r="H19" s="33">
        <v>1973</v>
      </c>
    </row>
    <row r="20" spans="1:8" ht="15">
      <c r="A20" s="34">
        <v>15</v>
      </c>
      <c r="B20" s="6" t="s">
        <v>105</v>
      </c>
      <c r="C20" s="6">
        <v>1</v>
      </c>
      <c r="D20" s="6">
        <v>73000</v>
      </c>
      <c r="E20" s="6">
        <v>8000</v>
      </c>
      <c r="F20" s="35">
        <f t="shared" si="1"/>
        <v>81000</v>
      </c>
      <c r="G20" s="45">
        <v>18.5</v>
      </c>
      <c r="H20" s="33">
        <v>1995</v>
      </c>
    </row>
    <row r="21" spans="1:8" ht="15">
      <c r="A21" s="34">
        <v>16</v>
      </c>
      <c r="B21" s="6" t="s">
        <v>105</v>
      </c>
      <c r="C21" s="6">
        <v>1</v>
      </c>
      <c r="D21" s="6">
        <v>73000</v>
      </c>
      <c r="E21" s="6">
        <v>8000</v>
      </c>
      <c r="F21" s="35">
        <f>+E21+D21</f>
        <v>81000</v>
      </c>
      <c r="G21" s="45">
        <v>18.5</v>
      </c>
      <c r="H21" s="33">
        <v>1987</v>
      </c>
    </row>
    <row r="22" spans="1:8" ht="15">
      <c r="A22" s="34">
        <v>17</v>
      </c>
      <c r="B22" s="6" t="s">
        <v>105</v>
      </c>
      <c r="C22" s="6">
        <v>1</v>
      </c>
      <c r="D22" s="6">
        <v>73000</v>
      </c>
      <c r="E22" s="6">
        <v>8000</v>
      </c>
      <c r="F22" s="35">
        <f>+E22+D22</f>
        <v>81000</v>
      </c>
      <c r="G22" s="45">
        <v>18.5</v>
      </c>
      <c r="H22" s="33">
        <v>1995</v>
      </c>
    </row>
    <row r="23" spans="1:8" ht="15">
      <c r="A23" s="34">
        <v>18</v>
      </c>
      <c r="B23" s="6" t="s">
        <v>106</v>
      </c>
      <c r="C23" s="6">
        <v>1</v>
      </c>
      <c r="D23" s="6">
        <v>120000</v>
      </c>
      <c r="E23" s="6">
        <v>8000</v>
      </c>
      <c r="F23" s="35">
        <f t="shared" si="1"/>
        <v>128000</v>
      </c>
      <c r="G23" s="6">
        <v>29.2</v>
      </c>
      <c r="H23" s="33">
        <v>1982</v>
      </c>
    </row>
    <row r="24" spans="1:8" ht="15">
      <c r="A24" s="34">
        <v>19</v>
      </c>
      <c r="B24" s="6" t="s">
        <v>107</v>
      </c>
      <c r="C24" s="6">
        <v>1</v>
      </c>
      <c r="D24" s="6">
        <v>103000</v>
      </c>
      <c r="E24" s="6">
        <v>8000</v>
      </c>
      <c r="F24" s="35">
        <f t="shared" si="1"/>
        <v>111000</v>
      </c>
      <c r="G24" s="6">
        <v>25.3</v>
      </c>
      <c r="H24" s="33">
        <v>1953</v>
      </c>
    </row>
    <row r="25" spans="1:8" ht="15">
      <c r="A25" s="34">
        <v>20</v>
      </c>
      <c r="B25" s="6" t="s">
        <v>104</v>
      </c>
      <c r="C25" s="6">
        <v>1</v>
      </c>
      <c r="D25" s="6">
        <v>92000</v>
      </c>
      <c r="E25" s="6">
        <v>8000</v>
      </c>
      <c r="F25" s="35">
        <f t="shared" si="1"/>
        <v>100000</v>
      </c>
      <c r="G25" s="6">
        <v>22.8</v>
      </c>
      <c r="H25" s="33">
        <v>1979</v>
      </c>
    </row>
    <row r="26" spans="1:8" ht="15">
      <c r="A26" s="34">
        <v>21</v>
      </c>
      <c r="B26" s="6" t="s">
        <v>104</v>
      </c>
      <c r="C26" s="6">
        <v>1</v>
      </c>
      <c r="D26" s="6">
        <v>92000</v>
      </c>
      <c r="E26" s="6">
        <v>8000</v>
      </c>
      <c r="F26" s="35">
        <f t="shared" si="1"/>
        <v>100000</v>
      </c>
      <c r="G26" s="6">
        <v>22.8</v>
      </c>
      <c r="H26" s="33">
        <v>1982</v>
      </c>
    </row>
    <row r="27" spans="1:8" ht="15">
      <c r="A27" s="34">
        <v>22</v>
      </c>
      <c r="B27" s="6" t="s">
        <v>108</v>
      </c>
      <c r="C27" s="6">
        <v>1</v>
      </c>
      <c r="D27" s="6">
        <v>82000</v>
      </c>
      <c r="E27" s="6">
        <v>8000</v>
      </c>
      <c r="F27" s="35">
        <f t="shared" si="1"/>
        <v>90000</v>
      </c>
      <c r="G27" s="6">
        <v>20.5</v>
      </c>
      <c r="H27" s="33">
        <v>1989</v>
      </c>
    </row>
    <row r="28" spans="1:8" ht="15">
      <c r="A28" s="34">
        <v>23</v>
      </c>
      <c r="B28" s="6" t="s">
        <v>109</v>
      </c>
      <c r="C28" s="6">
        <v>1</v>
      </c>
      <c r="D28" s="6">
        <v>73000</v>
      </c>
      <c r="E28" s="6">
        <v>8000</v>
      </c>
      <c r="F28" s="35">
        <f t="shared" si="1"/>
        <v>81000</v>
      </c>
      <c r="G28" s="6">
        <v>18.5</v>
      </c>
      <c r="H28" s="33">
        <v>1976</v>
      </c>
    </row>
    <row r="29" spans="1:8" ht="15">
      <c r="A29" s="34">
        <v>24</v>
      </c>
      <c r="B29" s="6" t="s">
        <v>109</v>
      </c>
      <c r="C29" s="6">
        <v>1</v>
      </c>
      <c r="D29" s="6">
        <v>73000</v>
      </c>
      <c r="E29" s="6">
        <v>8000</v>
      </c>
      <c r="F29" s="35">
        <f t="shared" si="1"/>
        <v>81000</v>
      </c>
      <c r="G29" s="6">
        <v>18.5</v>
      </c>
      <c r="H29" s="33">
        <v>1992</v>
      </c>
    </row>
    <row r="30" spans="1:8" ht="15">
      <c r="A30" s="34">
        <v>25</v>
      </c>
      <c r="B30" s="6" t="s">
        <v>110</v>
      </c>
      <c r="C30" s="6">
        <v>1</v>
      </c>
      <c r="D30" s="6">
        <v>120000</v>
      </c>
      <c r="E30" s="6">
        <v>8000</v>
      </c>
      <c r="F30" s="35">
        <f t="shared" si="1"/>
        <v>128000</v>
      </c>
      <c r="G30" s="6">
        <v>29.2</v>
      </c>
      <c r="H30" s="33">
        <v>1957</v>
      </c>
    </row>
    <row r="31" spans="1:8" ht="15">
      <c r="A31" s="34">
        <v>26</v>
      </c>
      <c r="B31" s="6" t="s">
        <v>111</v>
      </c>
      <c r="C31" s="6">
        <v>1</v>
      </c>
      <c r="D31" s="6">
        <v>120000</v>
      </c>
      <c r="E31" s="6">
        <v>8000</v>
      </c>
      <c r="F31" s="35">
        <f t="shared" si="1"/>
        <v>128000</v>
      </c>
      <c r="G31" s="6">
        <v>29.2</v>
      </c>
      <c r="H31" s="33">
        <v>1956</v>
      </c>
    </row>
    <row r="32" spans="1:8" ht="15">
      <c r="A32" s="34">
        <v>27</v>
      </c>
      <c r="B32" s="6" t="s">
        <v>112</v>
      </c>
      <c r="C32" s="6">
        <v>1</v>
      </c>
      <c r="D32" s="6">
        <v>103000</v>
      </c>
      <c r="E32" s="6">
        <v>8000</v>
      </c>
      <c r="F32" s="35">
        <f t="shared" si="1"/>
        <v>111000</v>
      </c>
      <c r="G32" s="6">
        <v>25.3</v>
      </c>
      <c r="H32" s="33">
        <v>1969</v>
      </c>
    </row>
    <row r="33" spans="1:8" ht="15">
      <c r="A33" s="34">
        <v>28</v>
      </c>
      <c r="B33" s="6" t="s">
        <v>104</v>
      </c>
      <c r="C33" s="6">
        <v>1</v>
      </c>
      <c r="D33" s="6">
        <v>92000</v>
      </c>
      <c r="E33" s="6">
        <v>8000</v>
      </c>
      <c r="F33" s="35">
        <f t="shared" si="1"/>
        <v>100000</v>
      </c>
      <c r="G33" s="6">
        <v>22.8</v>
      </c>
      <c r="H33" s="33">
        <v>1961</v>
      </c>
    </row>
    <row r="34" spans="1:8" ht="15">
      <c r="A34" s="34">
        <v>29</v>
      </c>
      <c r="B34" s="6" t="s">
        <v>108</v>
      </c>
      <c r="C34" s="6">
        <v>1</v>
      </c>
      <c r="D34" s="6">
        <v>82000</v>
      </c>
      <c r="E34" s="6">
        <v>8000</v>
      </c>
      <c r="F34" s="35">
        <f t="shared" si="1"/>
        <v>90000</v>
      </c>
      <c r="G34" s="6">
        <v>20.5</v>
      </c>
      <c r="H34" s="33">
        <v>1993</v>
      </c>
    </row>
    <row r="35" spans="1:8" ht="15">
      <c r="A35" s="34">
        <v>30</v>
      </c>
      <c r="B35" s="6" t="s">
        <v>108</v>
      </c>
      <c r="C35" s="6">
        <v>1</v>
      </c>
      <c r="D35" s="6">
        <v>82000</v>
      </c>
      <c r="E35" s="6">
        <v>8000</v>
      </c>
      <c r="F35" s="35">
        <f t="shared" si="1"/>
        <v>90000</v>
      </c>
      <c r="G35" s="6">
        <v>20.5</v>
      </c>
      <c r="H35" s="33">
        <v>1992</v>
      </c>
    </row>
    <row r="36" spans="1:8" ht="15">
      <c r="A36" s="34">
        <v>31</v>
      </c>
      <c r="B36" s="6" t="s">
        <v>109</v>
      </c>
      <c r="C36" s="6">
        <v>1</v>
      </c>
      <c r="D36" s="6">
        <v>73000</v>
      </c>
      <c r="E36" s="6">
        <v>8000</v>
      </c>
      <c r="F36" s="35">
        <f t="shared" si="1"/>
        <v>81000</v>
      </c>
      <c r="G36" s="6">
        <v>18.5</v>
      </c>
      <c r="H36" s="33">
        <v>1994</v>
      </c>
    </row>
    <row r="37" spans="1:8" ht="15">
      <c r="A37" s="34">
        <v>32</v>
      </c>
      <c r="B37" s="6" t="s">
        <v>109</v>
      </c>
      <c r="C37" s="6">
        <v>1</v>
      </c>
      <c r="D37" s="6">
        <v>73000</v>
      </c>
      <c r="E37" s="6">
        <v>8000</v>
      </c>
      <c r="F37" s="35">
        <f t="shared" si="1"/>
        <v>81000</v>
      </c>
      <c r="G37" s="6">
        <v>18.5</v>
      </c>
      <c r="H37" s="33">
        <v>1996</v>
      </c>
    </row>
    <row r="38" spans="1:8" ht="15">
      <c r="A38" s="34">
        <v>33</v>
      </c>
      <c r="B38" s="6" t="s">
        <v>109</v>
      </c>
      <c r="C38" s="6">
        <v>1</v>
      </c>
      <c r="D38" s="6">
        <v>73000</v>
      </c>
      <c r="E38" s="6">
        <v>8000</v>
      </c>
      <c r="F38" s="35">
        <f t="shared" si="1"/>
        <v>81000</v>
      </c>
      <c r="G38" s="6">
        <v>18.5</v>
      </c>
      <c r="H38" s="33">
        <v>1991</v>
      </c>
    </row>
    <row r="39" spans="1:8" ht="15">
      <c r="A39" s="34">
        <v>34</v>
      </c>
      <c r="B39" s="6" t="s">
        <v>113</v>
      </c>
      <c r="C39" s="6">
        <v>1</v>
      </c>
      <c r="D39" s="6">
        <v>256600</v>
      </c>
      <c r="E39" s="6">
        <v>8000</v>
      </c>
      <c r="F39" s="35">
        <f t="shared" si="1"/>
        <v>264600</v>
      </c>
      <c r="G39" s="6">
        <v>60.4</v>
      </c>
      <c r="H39" s="33">
        <v>1963</v>
      </c>
    </row>
    <row r="40" spans="1:8" ht="15">
      <c r="A40" s="34">
        <v>35</v>
      </c>
      <c r="B40" s="6" t="s">
        <v>114</v>
      </c>
      <c r="C40" s="6">
        <v>1</v>
      </c>
      <c r="D40" s="6">
        <v>120000</v>
      </c>
      <c r="E40" s="6">
        <v>8000</v>
      </c>
      <c r="F40" s="35">
        <f t="shared" si="1"/>
        <v>128000</v>
      </c>
      <c r="G40" s="6">
        <v>29.2</v>
      </c>
      <c r="H40" s="33">
        <v>1955</v>
      </c>
    </row>
    <row r="41" spans="1:8" ht="15">
      <c r="A41" s="34">
        <v>36</v>
      </c>
      <c r="B41" s="6" t="s">
        <v>115</v>
      </c>
      <c r="C41" s="6">
        <v>1</v>
      </c>
      <c r="D41" s="6">
        <v>92000</v>
      </c>
      <c r="E41" s="6">
        <v>8000</v>
      </c>
      <c r="F41" s="35">
        <f t="shared" si="1"/>
        <v>100000</v>
      </c>
      <c r="G41" s="6">
        <v>22.8</v>
      </c>
      <c r="H41" s="33">
        <v>1983</v>
      </c>
    </row>
    <row r="42" spans="1:8" ht="15">
      <c r="A42" s="34">
        <v>37</v>
      </c>
      <c r="B42" s="6" t="s">
        <v>116</v>
      </c>
      <c r="C42" s="6">
        <v>1</v>
      </c>
      <c r="D42" s="6">
        <v>92000</v>
      </c>
      <c r="E42" s="6">
        <v>8000</v>
      </c>
      <c r="F42" s="35">
        <f t="shared" si="1"/>
        <v>100000</v>
      </c>
      <c r="G42" s="6">
        <v>22.8</v>
      </c>
      <c r="H42" s="33">
        <v>1983</v>
      </c>
    </row>
    <row r="43" spans="1:8" ht="15">
      <c r="A43" s="34">
        <v>38</v>
      </c>
      <c r="B43" s="6" t="s">
        <v>104</v>
      </c>
      <c r="C43" s="6">
        <v>1</v>
      </c>
      <c r="D43" s="6">
        <v>92000</v>
      </c>
      <c r="E43" s="6">
        <v>8000</v>
      </c>
      <c r="F43" s="35">
        <f t="shared" si="1"/>
        <v>100000</v>
      </c>
      <c r="G43" s="6">
        <v>22.8</v>
      </c>
      <c r="H43" s="33">
        <v>1993</v>
      </c>
    </row>
    <row r="44" spans="1:8" ht="15">
      <c r="A44" s="34">
        <v>39</v>
      </c>
      <c r="B44" s="6" t="s">
        <v>117</v>
      </c>
      <c r="C44" s="6">
        <v>1</v>
      </c>
      <c r="D44" s="6">
        <v>92000</v>
      </c>
      <c r="E44" s="6">
        <v>8000</v>
      </c>
      <c r="F44" s="35">
        <f t="shared" si="1"/>
        <v>100000</v>
      </c>
      <c r="G44" s="6">
        <v>22.8</v>
      </c>
      <c r="H44" s="33">
        <v>1960</v>
      </c>
    </row>
    <row r="45" spans="1:8" ht="15">
      <c r="A45" s="34">
        <v>40</v>
      </c>
      <c r="B45" s="6" t="s">
        <v>118</v>
      </c>
      <c r="C45" s="6">
        <v>1</v>
      </c>
      <c r="D45" s="6">
        <v>92000</v>
      </c>
      <c r="E45" s="6">
        <v>8000</v>
      </c>
      <c r="F45" s="35">
        <f t="shared" si="1"/>
        <v>100000</v>
      </c>
      <c r="G45" s="6">
        <v>22.8</v>
      </c>
      <c r="H45" s="33">
        <v>1954</v>
      </c>
    </row>
    <row r="46" spans="1:8" ht="15">
      <c r="A46" s="34">
        <v>41</v>
      </c>
      <c r="B46" s="6" t="s">
        <v>119</v>
      </c>
      <c r="C46" s="6">
        <v>1</v>
      </c>
      <c r="D46" s="6">
        <v>92000</v>
      </c>
      <c r="E46" s="6">
        <v>8000</v>
      </c>
      <c r="F46" s="35">
        <f t="shared" si="1"/>
        <v>100000</v>
      </c>
      <c r="G46" s="6">
        <v>22.8</v>
      </c>
      <c r="H46" s="33">
        <v>1986</v>
      </c>
    </row>
    <row r="47" spans="1:8" ht="15">
      <c r="A47" s="34">
        <v>42</v>
      </c>
      <c r="B47" s="6" t="s">
        <v>120</v>
      </c>
      <c r="C47" s="6">
        <v>1</v>
      </c>
      <c r="D47" s="6">
        <v>73000</v>
      </c>
      <c r="E47" s="6">
        <v>8000</v>
      </c>
      <c r="F47" s="35">
        <f t="shared" si="1"/>
        <v>81000</v>
      </c>
      <c r="G47" s="6">
        <v>18.5</v>
      </c>
      <c r="H47" s="33">
        <v>1946</v>
      </c>
    </row>
    <row r="48" spans="1:8" ht="15">
      <c r="A48" s="34">
        <v>43</v>
      </c>
      <c r="B48" s="6" t="s">
        <v>121</v>
      </c>
      <c r="C48" s="6">
        <v>1</v>
      </c>
      <c r="D48" s="6">
        <v>120000</v>
      </c>
      <c r="E48" s="6">
        <v>8000</v>
      </c>
      <c r="F48" s="35">
        <f t="shared" si="1"/>
        <v>128000</v>
      </c>
      <c r="G48" s="6">
        <v>29.2</v>
      </c>
      <c r="H48" s="33">
        <v>1970</v>
      </c>
    </row>
    <row r="49" spans="1:8" ht="15">
      <c r="A49" s="34">
        <v>44</v>
      </c>
      <c r="B49" s="6" t="s">
        <v>121</v>
      </c>
      <c r="C49" s="6">
        <v>1</v>
      </c>
      <c r="D49" s="6">
        <v>82000</v>
      </c>
      <c r="E49" s="6">
        <v>8000</v>
      </c>
      <c r="F49" s="35">
        <f t="shared" si="1"/>
        <v>90000</v>
      </c>
      <c r="G49" s="6">
        <v>20.5</v>
      </c>
      <c r="H49" s="33">
        <v>1946</v>
      </c>
    </row>
    <row r="50" spans="1:8" ht="15">
      <c r="A50" s="34">
        <v>45</v>
      </c>
      <c r="B50" s="6" t="s">
        <v>122</v>
      </c>
      <c r="C50" s="6">
        <v>1</v>
      </c>
      <c r="D50" s="6">
        <v>73000</v>
      </c>
      <c r="E50" s="6">
        <v>8000</v>
      </c>
      <c r="F50" s="35">
        <f t="shared" si="1"/>
        <v>81000</v>
      </c>
      <c r="G50" s="6">
        <v>18.5</v>
      </c>
      <c r="H50" s="33">
        <v>1977</v>
      </c>
    </row>
    <row r="51" spans="1:8" ht="15">
      <c r="A51" s="34">
        <v>46</v>
      </c>
      <c r="B51" s="6" t="s">
        <v>123</v>
      </c>
      <c r="C51" s="6">
        <v>1</v>
      </c>
      <c r="D51" s="6">
        <v>73000</v>
      </c>
      <c r="E51" s="6">
        <v>8000</v>
      </c>
      <c r="F51" s="35">
        <f t="shared" si="1"/>
        <v>81000</v>
      </c>
      <c r="G51" s="6">
        <v>18.5</v>
      </c>
      <c r="H51" s="33">
        <v>1964</v>
      </c>
    </row>
    <row r="52" spans="1:8" ht="15">
      <c r="A52" s="34">
        <v>47</v>
      </c>
      <c r="B52" s="6" t="s">
        <v>124</v>
      </c>
      <c r="C52" s="6">
        <v>1</v>
      </c>
      <c r="D52" s="6">
        <v>73000</v>
      </c>
      <c r="E52" s="6">
        <v>8000</v>
      </c>
      <c r="F52" s="35">
        <f t="shared" si="1"/>
        <v>81000</v>
      </c>
      <c r="G52" s="6">
        <v>18.5</v>
      </c>
      <c r="H52" s="33">
        <v>1967</v>
      </c>
    </row>
    <row r="53" spans="1:8" ht="15">
      <c r="A53" s="34">
        <v>48</v>
      </c>
      <c r="B53" s="6" t="s">
        <v>125</v>
      </c>
      <c r="C53" s="6">
        <v>1</v>
      </c>
      <c r="D53" s="6">
        <v>73000</v>
      </c>
      <c r="E53" s="6">
        <v>8000</v>
      </c>
      <c r="F53" s="35">
        <f t="shared" si="1"/>
        <v>81000</v>
      </c>
      <c r="G53" s="6">
        <v>18.5</v>
      </c>
      <c r="H53" s="33">
        <v>1974</v>
      </c>
    </row>
    <row r="54" spans="1:8" ht="15">
      <c r="A54" s="34">
        <v>49</v>
      </c>
      <c r="B54" s="6" t="s">
        <v>125</v>
      </c>
      <c r="C54" s="6">
        <v>1</v>
      </c>
      <c r="D54" s="6">
        <v>73000</v>
      </c>
      <c r="E54" s="6">
        <v>8000</v>
      </c>
      <c r="F54" s="35">
        <f t="shared" si="1"/>
        <v>81000</v>
      </c>
      <c r="G54" s="6">
        <v>18.5</v>
      </c>
      <c r="H54" s="33">
        <v>1959</v>
      </c>
    </row>
    <row r="55" spans="1:8" ht="15">
      <c r="A55" s="34">
        <v>50</v>
      </c>
      <c r="B55" s="6" t="s">
        <v>126</v>
      </c>
      <c r="C55" s="6">
        <v>1</v>
      </c>
      <c r="D55" s="6">
        <v>82000</v>
      </c>
      <c r="E55" s="6">
        <v>8000</v>
      </c>
      <c r="F55" s="35">
        <f t="shared" si="1"/>
        <v>90000</v>
      </c>
      <c r="G55" s="6">
        <v>20.5</v>
      </c>
      <c r="H55" s="33">
        <v>1950</v>
      </c>
    </row>
    <row r="56" spans="1:8" ht="15">
      <c r="A56" s="34">
        <v>51</v>
      </c>
      <c r="B56" s="6" t="s">
        <v>127</v>
      </c>
      <c r="C56" s="6">
        <v>1</v>
      </c>
      <c r="D56" s="6">
        <v>73000</v>
      </c>
      <c r="E56" s="6">
        <v>8000</v>
      </c>
      <c r="F56" s="35">
        <f t="shared" si="1"/>
        <v>81000</v>
      </c>
      <c r="G56" s="6">
        <v>18.5</v>
      </c>
      <c r="H56" s="33">
        <v>1961</v>
      </c>
    </row>
    <row r="57" spans="1:8" ht="15">
      <c r="A57" s="34">
        <v>52</v>
      </c>
      <c r="B57" s="6" t="s">
        <v>127</v>
      </c>
      <c r="C57" s="6">
        <v>1</v>
      </c>
      <c r="D57" s="6">
        <v>73000</v>
      </c>
      <c r="E57" s="6">
        <v>8000</v>
      </c>
      <c r="F57" s="35">
        <f t="shared" si="1"/>
        <v>81000</v>
      </c>
      <c r="G57" s="6">
        <v>18.5</v>
      </c>
      <c r="H57" s="33">
        <v>1966</v>
      </c>
    </row>
    <row r="58" spans="1:8" ht="15">
      <c r="A58" s="34">
        <v>53</v>
      </c>
      <c r="B58" s="6" t="s">
        <v>127</v>
      </c>
      <c r="C58" s="6">
        <v>1</v>
      </c>
      <c r="D58" s="6">
        <v>73000</v>
      </c>
      <c r="E58" s="6">
        <v>8000</v>
      </c>
      <c r="F58" s="35">
        <f t="shared" si="1"/>
        <v>81000</v>
      </c>
      <c r="G58" s="6">
        <v>18.5</v>
      </c>
      <c r="H58" s="33">
        <v>1958</v>
      </c>
    </row>
    <row r="59" spans="1:8" ht="15">
      <c r="A59" s="34">
        <v>54</v>
      </c>
      <c r="B59" s="6" t="s">
        <v>128</v>
      </c>
      <c r="C59" s="6">
        <v>1</v>
      </c>
      <c r="D59" s="6">
        <v>73000</v>
      </c>
      <c r="E59" s="6">
        <v>8000</v>
      </c>
      <c r="F59" s="35">
        <f t="shared" si="1"/>
        <v>81000</v>
      </c>
      <c r="G59" s="6">
        <v>18.5</v>
      </c>
      <c r="H59" s="33">
        <v>1948</v>
      </c>
    </row>
    <row r="60" spans="1:8" ht="15">
      <c r="A60" s="34">
        <v>55</v>
      </c>
      <c r="B60" s="6" t="s">
        <v>128</v>
      </c>
      <c r="C60" s="6">
        <v>1</v>
      </c>
      <c r="D60" s="6">
        <v>73000</v>
      </c>
      <c r="E60" s="6">
        <v>8000</v>
      </c>
      <c r="F60" s="35">
        <f t="shared" si="1"/>
        <v>81000</v>
      </c>
      <c r="G60" s="6">
        <v>18.5</v>
      </c>
      <c r="H60" s="33">
        <v>1959</v>
      </c>
    </row>
    <row r="61" spans="1:8" ht="15">
      <c r="A61" s="34">
        <v>56</v>
      </c>
      <c r="B61" s="6" t="s">
        <v>128</v>
      </c>
      <c r="C61" s="6">
        <v>1</v>
      </c>
      <c r="D61" s="6">
        <v>73000</v>
      </c>
      <c r="E61" s="6">
        <v>8000</v>
      </c>
      <c r="F61" s="35">
        <f t="shared" si="1"/>
        <v>81000</v>
      </c>
      <c r="G61" s="6">
        <v>18.5</v>
      </c>
      <c r="H61" s="33">
        <v>1947</v>
      </c>
    </row>
    <row r="62" spans="1:8" ht="15.75" thickBot="1">
      <c r="A62" s="34">
        <v>57</v>
      </c>
      <c r="B62" s="6" t="s">
        <v>129</v>
      </c>
      <c r="C62" s="6">
        <v>1</v>
      </c>
      <c r="D62" s="6">
        <v>67000</v>
      </c>
      <c r="E62" s="6">
        <v>8000</v>
      </c>
      <c r="F62" s="35">
        <f t="shared" si="1"/>
        <v>75000</v>
      </c>
      <c r="G62" s="6">
        <v>17.1</v>
      </c>
      <c r="H62" s="33">
        <v>1955</v>
      </c>
    </row>
    <row r="63" spans="1:8" ht="15.75" thickBot="1">
      <c r="A63" s="71" t="s">
        <v>79</v>
      </c>
      <c r="B63" s="72"/>
      <c r="C63" s="39">
        <f aca="true" t="shared" si="2" ref="C63:H63">SUM(C6:C62)</f>
        <v>57</v>
      </c>
      <c r="D63" s="39">
        <f t="shared" si="2"/>
        <v>5968600</v>
      </c>
      <c r="E63" s="39">
        <f t="shared" si="2"/>
        <v>456000</v>
      </c>
      <c r="F63" s="39">
        <f t="shared" si="2"/>
        <v>6424600</v>
      </c>
      <c r="G63" s="39">
        <f t="shared" si="2"/>
        <v>1416.5999999999997</v>
      </c>
      <c r="H63" s="40">
        <f t="shared" si="2"/>
        <v>112366</v>
      </c>
    </row>
    <row r="65" spans="3:8" ht="15">
      <c r="C65" s="31" t="s">
        <v>132</v>
      </c>
      <c r="D65" s="31"/>
      <c r="E65" t="s">
        <v>131</v>
      </c>
      <c r="G65" s="31"/>
      <c r="H65" s="31"/>
    </row>
    <row r="66" spans="3:8" ht="15">
      <c r="C66" s="42" t="s">
        <v>87</v>
      </c>
      <c r="D66" s="42"/>
      <c r="G66" s="42" t="s">
        <v>86</v>
      </c>
      <c r="H66" s="42"/>
    </row>
  </sheetData>
  <sheetProtection/>
  <mergeCells count="2">
    <mergeCell ref="B2:H2"/>
    <mergeCell ref="A63:B6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325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5.57421875" style="0" customWidth="1"/>
    <col min="2" max="2" width="27.8515625" style="0" customWidth="1"/>
    <col min="3" max="4" width="18.00390625" style="0" customWidth="1"/>
    <col min="5" max="5" width="11.57421875" style="0" customWidth="1"/>
    <col min="6" max="6" width="18.140625" style="0" customWidth="1"/>
    <col min="7" max="7" width="14.28125" style="0" customWidth="1"/>
  </cols>
  <sheetData>
    <row r="3" spans="2:7" ht="19.5">
      <c r="B3" s="70" t="s">
        <v>133</v>
      </c>
      <c r="C3" s="70"/>
      <c r="D3" s="70"/>
      <c r="E3" s="70"/>
      <c r="F3" s="70"/>
      <c r="G3" s="70"/>
    </row>
    <row r="4" spans="2:7" ht="15">
      <c r="B4" s="78" t="s">
        <v>134</v>
      </c>
      <c r="C4" s="78"/>
      <c r="D4" s="78"/>
      <c r="E4" s="78"/>
      <c r="F4" s="78"/>
      <c r="G4" s="78"/>
    </row>
    <row r="5" ht="15.75" thickBot="1"/>
    <row r="6" spans="1:7" ht="57.75" thickBot="1">
      <c r="A6" s="41" t="s">
        <v>85</v>
      </c>
      <c r="B6" s="41" t="s">
        <v>80</v>
      </c>
      <c r="C6" s="41" t="s">
        <v>81</v>
      </c>
      <c r="D6" s="41" t="s">
        <v>84</v>
      </c>
      <c r="E6" s="41" t="s">
        <v>93</v>
      </c>
      <c r="F6" s="41" t="s">
        <v>91</v>
      </c>
      <c r="G6" s="41" t="s">
        <v>83</v>
      </c>
    </row>
    <row r="7" spans="1:7" ht="15">
      <c r="A7" s="34">
        <v>1</v>
      </c>
      <c r="B7" s="35" t="s">
        <v>135</v>
      </c>
      <c r="C7" s="35">
        <v>1</v>
      </c>
      <c r="D7" s="35">
        <v>212000</v>
      </c>
      <c r="E7" s="35">
        <v>8000</v>
      </c>
      <c r="F7" s="35">
        <f>+E7+D7</f>
        <v>220000</v>
      </c>
      <c r="G7" s="36">
        <v>1986</v>
      </c>
    </row>
    <row r="8" spans="1:7" ht="15">
      <c r="A8" s="34">
        <v>2</v>
      </c>
      <c r="B8" s="35" t="s">
        <v>136</v>
      </c>
      <c r="C8" s="35">
        <v>1</v>
      </c>
      <c r="D8" s="35">
        <v>114000</v>
      </c>
      <c r="E8" s="35">
        <v>8000</v>
      </c>
      <c r="F8" s="35">
        <f aca="true" t="shared" si="0" ref="F8:F15">+E8+D8</f>
        <v>122000</v>
      </c>
      <c r="G8" s="36">
        <v>1965</v>
      </c>
    </row>
    <row r="9" spans="1:7" ht="15">
      <c r="A9" s="34">
        <v>3</v>
      </c>
      <c r="B9" s="35" t="s">
        <v>137</v>
      </c>
      <c r="C9" s="35">
        <v>1</v>
      </c>
      <c r="D9" s="35">
        <v>132000</v>
      </c>
      <c r="E9" s="35">
        <v>8000</v>
      </c>
      <c r="F9" s="35">
        <f t="shared" si="0"/>
        <v>140000</v>
      </c>
      <c r="G9" s="36">
        <v>1964</v>
      </c>
    </row>
    <row r="10" spans="1:7" ht="15">
      <c r="A10" s="34">
        <v>4</v>
      </c>
      <c r="B10" s="35" t="s">
        <v>138</v>
      </c>
      <c r="C10" s="35">
        <v>1</v>
      </c>
      <c r="D10" s="35">
        <v>162000</v>
      </c>
      <c r="E10" s="35">
        <v>8000</v>
      </c>
      <c r="F10" s="35">
        <f t="shared" si="0"/>
        <v>170000</v>
      </c>
      <c r="G10" s="36">
        <v>1982</v>
      </c>
    </row>
    <row r="11" spans="1:7" ht="15">
      <c r="A11" s="34">
        <v>5</v>
      </c>
      <c r="B11" s="35" t="s">
        <v>138</v>
      </c>
      <c r="C11" s="35">
        <v>1</v>
      </c>
      <c r="D11" s="35">
        <v>237000</v>
      </c>
      <c r="E11" s="35">
        <v>8000</v>
      </c>
      <c r="F11" s="35">
        <f t="shared" si="0"/>
        <v>245000</v>
      </c>
      <c r="G11" s="36">
        <v>1980</v>
      </c>
    </row>
    <row r="12" spans="1:7" ht="15">
      <c r="A12" s="34">
        <v>6</v>
      </c>
      <c r="B12" s="35" t="s">
        <v>138</v>
      </c>
      <c r="C12" s="35">
        <v>1</v>
      </c>
      <c r="D12" s="35">
        <v>122000</v>
      </c>
      <c r="E12" s="35">
        <v>8000</v>
      </c>
      <c r="F12" s="35">
        <f t="shared" si="0"/>
        <v>130000</v>
      </c>
      <c r="G12" s="36">
        <v>1950</v>
      </c>
    </row>
    <row r="13" spans="1:7" ht="15">
      <c r="A13" s="34">
        <v>7</v>
      </c>
      <c r="B13" s="35" t="s">
        <v>139</v>
      </c>
      <c r="C13" s="35">
        <v>1</v>
      </c>
      <c r="D13" s="35">
        <v>114000</v>
      </c>
      <c r="E13" s="35">
        <v>8000</v>
      </c>
      <c r="F13" s="35">
        <f t="shared" si="0"/>
        <v>122000</v>
      </c>
      <c r="G13" s="36">
        <v>1966</v>
      </c>
    </row>
    <row r="14" spans="1:7" ht="15">
      <c r="A14" s="34">
        <v>8</v>
      </c>
      <c r="B14" s="35" t="s">
        <v>139</v>
      </c>
      <c r="C14" s="35">
        <v>1</v>
      </c>
      <c r="D14" s="35">
        <v>114000</v>
      </c>
      <c r="E14" s="35">
        <v>8000</v>
      </c>
      <c r="F14" s="35">
        <f t="shared" si="0"/>
        <v>122000</v>
      </c>
      <c r="G14" s="36">
        <v>1962</v>
      </c>
    </row>
    <row r="15" spans="1:7" ht="15">
      <c r="A15" s="34">
        <v>9</v>
      </c>
      <c r="B15" s="35" t="s">
        <v>139</v>
      </c>
      <c r="C15" s="35">
        <v>1</v>
      </c>
      <c r="D15" s="35">
        <v>114000</v>
      </c>
      <c r="E15" s="35">
        <v>8000</v>
      </c>
      <c r="F15" s="35">
        <f t="shared" si="0"/>
        <v>122000</v>
      </c>
      <c r="G15" s="36">
        <v>1997</v>
      </c>
    </row>
    <row r="16" spans="1:7" ht="15">
      <c r="A16" s="34">
        <v>10</v>
      </c>
      <c r="B16" s="35" t="s">
        <v>139</v>
      </c>
      <c r="C16" s="35">
        <v>1</v>
      </c>
      <c r="D16" s="35">
        <v>114000</v>
      </c>
      <c r="E16" s="35">
        <v>8000</v>
      </c>
      <c r="F16" s="35">
        <f aca="true" t="shared" si="1" ref="F16:F25">+E16+D16</f>
        <v>122000</v>
      </c>
      <c r="G16" s="33">
        <v>1992</v>
      </c>
    </row>
    <row r="17" spans="1:7" ht="15">
      <c r="A17" s="34">
        <v>11</v>
      </c>
      <c r="B17" s="35" t="s">
        <v>139</v>
      </c>
      <c r="C17" s="35">
        <v>1</v>
      </c>
      <c r="D17" s="35">
        <v>114000</v>
      </c>
      <c r="E17" s="35">
        <v>8000</v>
      </c>
      <c r="F17" s="35">
        <f t="shared" si="1"/>
        <v>122000</v>
      </c>
      <c r="G17" s="33">
        <v>1969</v>
      </c>
    </row>
    <row r="18" spans="1:7" ht="15">
      <c r="A18" s="34">
        <v>12</v>
      </c>
      <c r="B18" s="35" t="s">
        <v>139</v>
      </c>
      <c r="C18" s="35">
        <v>1</v>
      </c>
      <c r="D18" s="35">
        <v>114000</v>
      </c>
      <c r="E18" s="35">
        <v>8000</v>
      </c>
      <c r="F18" s="35">
        <f t="shared" si="1"/>
        <v>122000</v>
      </c>
      <c r="G18" s="33">
        <v>1997</v>
      </c>
    </row>
    <row r="19" spans="1:7" ht="15">
      <c r="A19" s="34">
        <v>13</v>
      </c>
      <c r="B19" s="35" t="s">
        <v>139</v>
      </c>
      <c r="C19" s="35">
        <v>1</v>
      </c>
      <c r="D19" s="35">
        <v>114000</v>
      </c>
      <c r="E19" s="35">
        <v>8000</v>
      </c>
      <c r="F19" s="35">
        <f t="shared" si="1"/>
        <v>122000</v>
      </c>
      <c r="G19" s="33">
        <v>1955</v>
      </c>
    </row>
    <row r="20" spans="1:7" ht="15">
      <c r="A20" s="34">
        <v>14</v>
      </c>
      <c r="B20" s="6" t="s">
        <v>127</v>
      </c>
      <c r="C20" s="6">
        <v>0.5</v>
      </c>
      <c r="D20" s="6">
        <v>38740</v>
      </c>
      <c r="E20" s="35">
        <v>4000</v>
      </c>
      <c r="F20" s="35">
        <f t="shared" si="1"/>
        <v>42740</v>
      </c>
      <c r="G20" s="33">
        <v>1990</v>
      </c>
    </row>
    <row r="21" spans="1:7" ht="15">
      <c r="A21" s="34">
        <v>15</v>
      </c>
      <c r="B21" s="6" t="s">
        <v>127</v>
      </c>
      <c r="C21" s="6">
        <v>1.5</v>
      </c>
      <c r="D21" s="6">
        <v>100000</v>
      </c>
      <c r="E21" s="35">
        <v>8000</v>
      </c>
      <c r="F21" s="35">
        <f t="shared" si="1"/>
        <v>108000</v>
      </c>
      <c r="G21" s="33">
        <v>1954</v>
      </c>
    </row>
    <row r="22" spans="1:7" ht="15">
      <c r="A22" s="34">
        <v>16</v>
      </c>
      <c r="B22" s="6" t="s">
        <v>140</v>
      </c>
      <c r="C22" s="6">
        <v>1</v>
      </c>
      <c r="D22" s="6">
        <v>72000</v>
      </c>
      <c r="E22" s="35">
        <v>8000</v>
      </c>
      <c r="F22" s="35">
        <f t="shared" si="1"/>
        <v>80000</v>
      </c>
      <c r="G22" s="33">
        <v>1962</v>
      </c>
    </row>
    <row r="23" spans="1:7" ht="15">
      <c r="A23" s="34">
        <v>17</v>
      </c>
      <c r="B23" s="6" t="s">
        <v>141</v>
      </c>
      <c r="C23" s="6">
        <v>1</v>
      </c>
      <c r="D23" s="6">
        <v>92000</v>
      </c>
      <c r="E23" s="35">
        <v>8000</v>
      </c>
      <c r="F23" s="35">
        <f t="shared" si="1"/>
        <v>100000</v>
      </c>
      <c r="G23" s="33">
        <v>1989</v>
      </c>
    </row>
    <row r="24" spans="1:7" ht="15">
      <c r="A24" s="34">
        <v>18</v>
      </c>
      <c r="B24" s="6" t="s">
        <v>142</v>
      </c>
      <c r="C24" s="6">
        <v>0.5</v>
      </c>
      <c r="D24" s="6">
        <v>40550</v>
      </c>
      <c r="E24" s="35">
        <v>4000</v>
      </c>
      <c r="F24" s="35">
        <f t="shared" si="1"/>
        <v>44550</v>
      </c>
      <c r="G24" s="33">
        <v>1967</v>
      </c>
    </row>
    <row r="25" spans="1:7" ht="15.75" thickBot="1">
      <c r="A25" s="34">
        <v>19</v>
      </c>
      <c r="B25" s="37" t="s">
        <v>143</v>
      </c>
      <c r="C25" s="37">
        <v>0.5</v>
      </c>
      <c r="D25" s="37">
        <v>40550</v>
      </c>
      <c r="E25" s="35">
        <v>4000</v>
      </c>
      <c r="F25" s="35">
        <f t="shared" si="1"/>
        <v>44550</v>
      </c>
      <c r="G25" s="38">
        <v>1967</v>
      </c>
    </row>
    <row r="26" spans="1:7" ht="15.75" thickBot="1">
      <c r="A26" s="71" t="s">
        <v>79</v>
      </c>
      <c r="B26" s="72"/>
      <c r="C26" s="39">
        <f>SUM(C7:C25)</f>
        <v>18</v>
      </c>
      <c r="D26" s="39">
        <f>SUM(D7:D25)</f>
        <v>2160840</v>
      </c>
      <c r="E26" s="39">
        <f>SUM(E7:E25)</f>
        <v>140000</v>
      </c>
      <c r="F26" s="39">
        <f>SUM(F7:F25)</f>
        <v>2300840</v>
      </c>
      <c r="G26" s="40">
        <f>SUM(G7:G25)</f>
        <v>37494</v>
      </c>
    </row>
    <row r="28" spans="2:7" ht="15">
      <c r="B28" t="s">
        <v>144</v>
      </c>
      <c r="G28" s="13"/>
    </row>
    <row r="29" spans="2:7" ht="15">
      <c r="B29" t="s">
        <v>208</v>
      </c>
      <c r="C29" s="75" t="s">
        <v>131</v>
      </c>
      <c r="D29" s="75"/>
      <c r="F29" s="31"/>
      <c r="G29" s="54"/>
    </row>
    <row r="30" spans="3:7" ht="15">
      <c r="C30" s="73" t="s">
        <v>205</v>
      </c>
      <c r="D30" s="73"/>
      <c r="F30" s="74" t="s">
        <v>86</v>
      </c>
      <c r="G30" s="74"/>
    </row>
    <row r="36" spans="2:7" ht="19.5">
      <c r="B36" s="70" t="s">
        <v>88</v>
      </c>
      <c r="C36" s="70"/>
      <c r="D36" s="70"/>
      <c r="E36" s="70"/>
      <c r="F36" s="70"/>
      <c r="G36" s="70"/>
    </row>
    <row r="37" spans="3:6" ht="15">
      <c r="C37" s="78" t="s">
        <v>145</v>
      </c>
      <c r="D37" s="78"/>
      <c r="E37" s="78"/>
      <c r="F37" s="78"/>
    </row>
    <row r="38" ht="15.75" thickBot="1"/>
    <row r="39" spans="1:7" ht="57.75" thickBot="1">
      <c r="A39" s="41" t="s">
        <v>85</v>
      </c>
      <c r="B39" s="41" t="s">
        <v>80</v>
      </c>
      <c r="C39" s="41" t="s">
        <v>81</v>
      </c>
      <c r="D39" s="41" t="s">
        <v>84</v>
      </c>
      <c r="E39" s="41" t="s">
        <v>93</v>
      </c>
      <c r="F39" s="41" t="s">
        <v>91</v>
      </c>
      <c r="G39" s="41" t="s">
        <v>83</v>
      </c>
    </row>
    <row r="40" spans="1:7" ht="15">
      <c r="A40" s="34">
        <v>1</v>
      </c>
      <c r="B40" s="35" t="s">
        <v>146</v>
      </c>
      <c r="C40" s="35">
        <v>1</v>
      </c>
      <c r="D40" s="35">
        <v>92000</v>
      </c>
      <c r="E40" s="35">
        <v>8000</v>
      </c>
      <c r="F40" s="35">
        <f>+E40+D40</f>
        <v>100000</v>
      </c>
      <c r="G40" s="36">
        <v>1984</v>
      </c>
    </row>
    <row r="41" spans="1:7" ht="15">
      <c r="A41" s="32">
        <v>2</v>
      </c>
      <c r="B41" s="6" t="s">
        <v>147</v>
      </c>
      <c r="C41" s="6">
        <v>1</v>
      </c>
      <c r="D41" s="6">
        <v>72752</v>
      </c>
      <c r="E41" s="6">
        <v>8000</v>
      </c>
      <c r="F41" s="35">
        <f aca="true" t="shared" si="2" ref="F41:F52">+E41+D41</f>
        <v>80752</v>
      </c>
      <c r="G41" s="33">
        <v>1962</v>
      </c>
    </row>
    <row r="42" spans="1:7" ht="15">
      <c r="A42" s="32">
        <v>3</v>
      </c>
      <c r="B42" s="6" t="s">
        <v>148</v>
      </c>
      <c r="C42" s="6">
        <v>1</v>
      </c>
      <c r="D42" s="6">
        <v>75000</v>
      </c>
      <c r="E42" s="6">
        <v>8000</v>
      </c>
      <c r="F42" s="35">
        <f t="shared" si="2"/>
        <v>83000</v>
      </c>
      <c r="G42" s="33">
        <v>1963</v>
      </c>
    </row>
    <row r="43" spans="1:7" ht="15">
      <c r="A43" s="32">
        <v>4</v>
      </c>
      <c r="B43" s="6" t="s">
        <v>152</v>
      </c>
      <c r="C43" s="6">
        <v>1</v>
      </c>
      <c r="D43" s="6">
        <v>72752</v>
      </c>
      <c r="E43" s="6">
        <v>8000</v>
      </c>
      <c r="F43" s="35">
        <f t="shared" si="2"/>
        <v>80752</v>
      </c>
      <c r="G43" s="33">
        <v>1987</v>
      </c>
    </row>
    <row r="44" spans="1:7" ht="15">
      <c r="A44" s="32">
        <v>4</v>
      </c>
      <c r="B44" s="6" t="s">
        <v>149</v>
      </c>
      <c r="C44" s="6">
        <v>1</v>
      </c>
      <c r="D44" s="6">
        <v>75000</v>
      </c>
      <c r="E44" s="6">
        <v>8000</v>
      </c>
      <c r="F44" s="35">
        <f t="shared" si="2"/>
        <v>83000</v>
      </c>
      <c r="G44" s="33">
        <v>1969</v>
      </c>
    </row>
    <row r="45" spans="1:7" ht="15">
      <c r="A45" s="32">
        <v>5</v>
      </c>
      <c r="B45" s="6" t="s">
        <v>149</v>
      </c>
      <c r="C45" s="6">
        <v>1</v>
      </c>
      <c r="D45" s="6">
        <v>75000</v>
      </c>
      <c r="E45" s="6">
        <v>8000</v>
      </c>
      <c r="F45" s="35">
        <f t="shared" si="2"/>
        <v>83000</v>
      </c>
      <c r="G45" s="33">
        <v>1972</v>
      </c>
    </row>
    <row r="46" spans="1:7" ht="15">
      <c r="A46" s="32">
        <v>6</v>
      </c>
      <c r="B46" s="6" t="s">
        <v>149</v>
      </c>
      <c r="C46" s="6">
        <v>1</v>
      </c>
      <c r="D46" s="6">
        <v>75000</v>
      </c>
      <c r="E46" s="6">
        <v>8000</v>
      </c>
      <c r="F46" s="35">
        <f t="shared" si="2"/>
        <v>83000</v>
      </c>
      <c r="G46" s="33">
        <v>1972</v>
      </c>
    </row>
    <row r="47" spans="1:7" ht="15">
      <c r="A47" s="32">
        <v>8</v>
      </c>
      <c r="B47" s="6" t="s">
        <v>150</v>
      </c>
      <c r="C47" s="6">
        <v>0.75</v>
      </c>
      <c r="D47" s="6">
        <v>54564</v>
      </c>
      <c r="E47" s="6">
        <v>6000</v>
      </c>
      <c r="F47" s="35">
        <f t="shared" si="2"/>
        <v>60564</v>
      </c>
      <c r="G47" s="33">
        <v>1951</v>
      </c>
    </row>
    <row r="48" spans="1:7" ht="15">
      <c r="A48" s="32">
        <v>9</v>
      </c>
      <c r="B48" s="6" t="s">
        <v>127</v>
      </c>
      <c r="C48" s="6">
        <v>0.5</v>
      </c>
      <c r="D48" s="6">
        <v>36376</v>
      </c>
      <c r="E48" s="6">
        <v>4000</v>
      </c>
      <c r="F48" s="35">
        <f t="shared" si="2"/>
        <v>40376</v>
      </c>
      <c r="G48" s="33">
        <v>1964</v>
      </c>
    </row>
    <row r="49" spans="1:7" ht="15">
      <c r="A49" s="6">
        <v>10</v>
      </c>
      <c r="B49" s="6" t="s">
        <v>140</v>
      </c>
      <c r="C49" s="6">
        <v>0.75</v>
      </c>
      <c r="D49" s="6">
        <v>54564</v>
      </c>
      <c r="E49" s="6">
        <v>6000</v>
      </c>
      <c r="F49" s="6">
        <f t="shared" si="2"/>
        <v>60564</v>
      </c>
      <c r="G49" s="6">
        <v>1964</v>
      </c>
    </row>
    <row r="50" spans="1:7" ht="15">
      <c r="A50" s="6">
        <v>11</v>
      </c>
      <c r="B50" s="6" t="s">
        <v>151</v>
      </c>
      <c r="C50" s="6">
        <v>1</v>
      </c>
      <c r="D50" s="6">
        <v>72752</v>
      </c>
      <c r="E50" s="6">
        <v>8000</v>
      </c>
      <c r="F50" s="6">
        <f t="shared" si="2"/>
        <v>80752</v>
      </c>
      <c r="G50" s="6">
        <v>1979</v>
      </c>
    </row>
    <row r="51" spans="1:7" ht="15">
      <c r="A51" s="6">
        <v>12</v>
      </c>
      <c r="B51" s="6" t="s">
        <v>13</v>
      </c>
      <c r="C51" s="6">
        <v>1</v>
      </c>
      <c r="D51" s="6">
        <v>72752</v>
      </c>
      <c r="E51" s="6">
        <v>8000</v>
      </c>
      <c r="F51" s="6">
        <f t="shared" si="2"/>
        <v>80752</v>
      </c>
      <c r="G51" s="6">
        <v>1987</v>
      </c>
    </row>
    <row r="52" spans="1:7" ht="15">
      <c r="A52" s="6">
        <v>13</v>
      </c>
      <c r="B52" s="6" t="s">
        <v>42</v>
      </c>
      <c r="C52" s="6">
        <v>1</v>
      </c>
      <c r="D52" s="6">
        <v>72752</v>
      </c>
      <c r="E52" s="6">
        <v>8000</v>
      </c>
      <c r="F52" s="6">
        <f t="shared" si="2"/>
        <v>80752</v>
      </c>
      <c r="G52" s="6">
        <v>1994</v>
      </c>
    </row>
    <row r="53" spans="1:7" ht="15.75" thickBot="1">
      <c r="A53" s="80" t="s">
        <v>79</v>
      </c>
      <c r="B53" s="81"/>
      <c r="C53" s="46">
        <f>SUM(C40:C52)</f>
        <v>12</v>
      </c>
      <c r="D53" s="46">
        <f>SUM(D40:D52)</f>
        <v>901264</v>
      </c>
      <c r="E53" s="46">
        <f>SUM(E40:E52)</f>
        <v>96000</v>
      </c>
      <c r="F53" s="46">
        <f>SUM(F40:F52)</f>
        <v>997264</v>
      </c>
      <c r="G53" s="46">
        <f>SUM(G40:G52)</f>
        <v>25648</v>
      </c>
    </row>
    <row r="55" spans="3:7" ht="15">
      <c r="C55" s="13"/>
      <c r="D55" s="75"/>
      <c r="E55" s="75"/>
      <c r="F55" s="13"/>
      <c r="G55" s="13"/>
    </row>
    <row r="56" spans="2:7" ht="15">
      <c r="B56" t="s">
        <v>144</v>
      </c>
      <c r="G56" s="54"/>
    </row>
    <row r="57" spans="2:6" ht="15">
      <c r="B57" t="s">
        <v>208</v>
      </c>
      <c r="C57" s="75" t="s">
        <v>131</v>
      </c>
      <c r="D57" s="75"/>
      <c r="F57" s="31"/>
    </row>
    <row r="58" spans="2:7" ht="15">
      <c r="B58" s="13"/>
      <c r="C58" s="73" t="s">
        <v>205</v>
      </c>
      <c r="D58" s="73"/>
      <c r="E58" s="13"/>
      <c r="F58" s="74" t="s">
        <v>86</v>
      </c>
      <c r="G58" s="74"/>
    </row>
    <row r="59" spans="2:6" ht="15">
      <c r="B59" s="13"/>
      <c r="C59" s="76"/>
      <c r="D59" s="76"/>
      <c r="E59" s="13"/>
      <c r="F59" s="54"/>
    </row>
    <row r="61" spans="2:7" ht="19.5">
      <c r="B61" s="70" t="s">
        <v>88</v>
      </c>
      <c r="C61" s="70"/>
      <c r="D61" s="70"/>
      <c r="E61" s="70"/>
      <c r="F61" s="70"/>
      <c r="G61" s="70"/>
    </row>
    <row r="62" spans="3:6" ht="15">
      <c r="C62" s="78" t="s">
        <v>153</v>
      </c>
      <c r="D62" s="78"/>
      <c r="E62" s="78"/>
      <c r="F62" s="78"/>
    </row>
    <row r="63" ht="15.75" thickBot="1"/>
    <row r="64" spans="1:7" ht="57.75" thickBot="1">
      <c r="A64" s="41" t="s">
        <v>85</v>
      </c>
      <c r="B64" s="41" t="s">
        <v>80</v>
      </c>
      <c r="C64" s="41" t="s">
        <v>81</v>
      </c>
      <c r="D64" s="41" t="s">
        <v>84</v>
      </c>
      <c r="E64" s="41" t="s">
        <v>93</v>
      </c>
      <c r="F64" s="41" t="s">
        <v>91</v>
      </c>
      <c r="G64" s="41" t="s">
        <v>83</v>
      </c>
    </row>
    <row r="65" spans="1:7" ht="15">
      <c r="A65" s="34">
        <v>1</v>
      </c>
      <c r="B65" s="35" t="s">
        <v>146</v>
      </c>
      <c r="C65" s="35">
        <v>1</v>
      </c>
      <c r="D65" s="35">
        <v>92000</v>
      </c>
      <c r="E65" s="35">
        <v>8000</v>
      </c>
      <c r="F65" s="35">
        <f>+E65+D65</f>
        <v>100000</v>
      </c>
      <c r="G65" s="36">
        <v>1967</v>
      </c>
    </row>
    <row r="66" spans="1:7" ht="15">
      <c r="A66" s="34">
        <v>2</v>
      </c>
      <c r="B66" s="35" t="s">
        <v>154</v>
      </c>
      <c r="C66" s="35">
        <v>1</v>
      </c>
      <c r="D66" s="35">
        <v>82000</v>
      </c>
      <c r="E66" s="35">
        <v>8000</v>
      </c>
      <c r="F66" s="35">
        <f>+E66+D66</f>
        <v>90000</v>
      </c>
      <c r="G66" s="36">
        <v>1959</v>
      </c>
    </row>
    <row r="67" spans="1:7" ht="15">
      <c r="A67" s="32">
        <v>3</v>
      </c>
      <c r="B67" s="6" t="s">
        <v>148</v>
      </c>
      <c r="C67" s="6">
        <v>0.5</v>
      </c>
      <c r="D67" s="6">
        <v>41000</v>
      </c>
      <c r="E67" s="6">
        <v>4000</v>
      </c>
      <c r="F67" s="35">
        <f aca="true" t="shared" si="3" ref="F67:F86">+E67+D67</f>
        <v>45000</v>
      </c>
      <c r="G67" s="33">
        <v>1962</v>
      </c>
    </row>
    <row r="68" spans="1:7" ht="15">
      <c r="A68" s="34">
        <v>4</v>
      </c>
      <c r="B68" s="6" t="s">
        <v>155</v>
      </c>
      <c r="C68" s="6">
        <v>0.5</v>
      </c>
      <c r="D68" s="6">
        <v>41000</v>
      </c>
      <c r="E68" s="6">
        <v>4000</v>
      </c>
      <c r="F68" s="35">
        <f t="shared" si="3"/>
        <v>45000</v>
      </c>
      <c r="G68" s="33">
        <v>1995</v>
      </c>
    </row>
    <row r="69" spans="1:7" ht="15">
      <c r="A69" s="34">
        <v>5</v>
      </c>
      <c r="B69" s="6" t="s">
        <v>147</v>
      </c>
      <c r="C69" s="6">
        <v>1</v>
      </c>
      <c r="D69" s="6">
        <v>72752</v>
      </c>
      <c r="E69" s="6">
        <v>8000</v>
      </c>
      <c r="F69" s="35">
        <f t="shared" si="3"/>
        <v>80752</v>
      </c>
      <c r="G69" s="33">
        <v>1958</v>
      </c>
    </row>
    <row r="70" spans="1:7" ht="15">
      <c r="A70" s="32">
        <v>6</v>
      </c>
      <c r="B70" s="6" t="s">
        <v>13</v>
      </c>
      <c r="C70" s="6">
        <v>0.75</v>
      </c>
      <c r="D70" s="6">
        <v>54564</v>
      </c>
      <c r="E70" s="6">
        <v>6000</v>
      </c>
      <c r="F70" s="35">
        <f t="shared" si="3"/>
        <v>60564</v>
      </c>
      <c r="G70" s="33">
        <v>1951</v>
      </c>
    </row>
    <row r="71" spans="1:7" ht="15">
      <c r="A71" s="34">
        <v>7</v>
      </c>
      <c r="B71" s="6" t="s">
        <v>152</v>
      </c>
      <c r="C71" s="6">
        <v>1</v>
      </c>
      <c r="D71" s="6">
        <v>72752</v>
      </c>
      <c r="E71" s="6">
        <v>8000</v>
      </c>
      <c r="F71" s="35">
        <f t="shared" si="3"/>
        <v>80752</v>
      </c>
      <c r="G71" s="33">
        <v>1978</v>
      </c>
    </row>
    <row r="72" spans="1:7" ht="15">
      <c r="A72" s="34">
        <v>8</v>
      </c>
      <c r="B72" s="6" t="s">
        <v>42</v>
      </c>
      <c r="C72" s="6">
        <v>1</v>
      </c>
      <c r="D72" s="6">
        <v>72752</v>
      </c>
      <c r="E72" s="6">
        <v>8000</v>
      </c>
      <c r="F72" s="35">
        <f t="shared" si="3"/>
        <v>80752</v>
      </c>
      <c r="G72" s="33">
        <v>1985</v>
      </c>
    </row>
    <row r="73" spans="1:7" ht="15">
      <c r="A73" s="32">
        <v>9</v>
      </c>
      <c r="B73" s="6" t="s">
        <v>149</v>
      </c>
      <c r="C73" s="6">
        <v>1</v>
      </c>
      <c r="D73" s="6">
        <v>75000</v>
      </c>
      <c r="E73" s="6">
        <v>8000</v>
      </c>
      <c r="F73" s="35">
        <f t="shared" si="3"/>
        <v>83000</v>
      </c>
      <c r="G73" s="33">
        <v>1976</v>
      </c>
    </row>
    <row r="74" spans="1:7" ht="15">
      <c r="A74" s="34">
        <v>10</v>
      </c>
      <c r="B74" s="6" t="s">
        <v>149</v>
      </c>
      <c r="C74" s="6">
        <v>1</v>
      </c>
      <c r="D74" s="6">
        <v>75000</v>
      </c>
      <c r="E74" s="6">
        <v>8000</v>
      </c>
      <c r="F74" s="35">
        <f t="shared" si="3"/>
        <v>83000</v>
      </c>
      <c r="G74" s="33">
        <v>1968</v>
      </c>
    </row>
    <row r="75" spans="1:7" ht="15">
      <c r="A75" s="34">
        <v>11</v>
      </c>
      <c r="B75" s="6" t="s">
        <v>149</v>
      </c>
      <c r="C75" s="6">
        <v>1</v>
      </c>
      <c r="D75" s="6">
        <v>75000</v>
      </c>
      <c r="E75" s="6">
        <v>8000</v>
      </c>
      <c r="F75" s="35">
        <f t="shared" si="3"/>
        <v>83000</v>
      </c>
      <c r="G75" s="33">
        <v>1991</v>
      </c>
    </row>
    <row r="76" spans="1:7" ht="15">
      <c r="A76" s="32">
        <v>12</v>
      </c>
      <c r="B76" s="6" t="s">
        <v>149</v>
      </c>
      <c r="C76" s="6">
        <v>1</v>
      </c>
      <c r="D76" s="6">
        <v>75000</v>
      </c>
      <c r="E76" s="6">
        <v>8000</v>
      </c>
      <c r="F76" s="35">
        <f t="shared" si="3"/>
        <v>83000</v>
      </c>
      <c r="G76" s="33">
        <v>1993</v>
      </c>
    </row>
    <row r="77" spans="1:7" ht="15">
      <c r="A77" s="34">
        <v>13</v>
      </c>
      <c r="B77" s="6" t="s">
        <v>149</v>
      </c>
      <c r="C77" s="6">
        <v>1</v>
      </c>
      <c r="D77" s="6">
        <v>75000</v>
      </c>
      <c r="E77" s="6">
        <v>8000</v>
      </c>
      <c r="F77" s="35">
        <f t="shared" si="3"/>
        <v>83000</v>
      </c>
      <c r="G77" s="33">
        <v>1970</v>
      </c>
    </row>
    <row r="78" spans="1:7" ht="15">
      <c r="A78" s="34">
        <v>14</v>
      </c>
      <c r="B78" s="6" t="s">
        <v>149</v>
      </c>
      <c r="C78" s="6">
        <v>1</v>
      </c>
      <c r="D78" s="6">
        <v>75000</v>
      </c>
      <c r="E78" s="6">
        <v>8000</v>
      </c>
      <c r="F78" s="35">
        <f t="shared" si="3"/>
        <v>83000</v>
      </c>
      <c r="G78" s="33">
        <v>1979</v>
      </c>
    </row>
    <row r="79" spans="1:7" ht="15">
      <c r="A79" s="32">
        <v>15</v>
      </c>
      <c r="B79" s="6" t="s">
        <v>149</v>
      </c>
      <c r="C79" s="6">
        <v>1</v>
      </c>
      <c r="D79" s="6">
        <v>75000</v>
      </c>
      <c r="E79" s="6">
        <v>8000</v>
      </c>
      <c r="F79" s="35">
        <f t="shared" si="3"/>
        <v>83000</v>
      </c>
      <c r="G79" s="33">
        <v>1973</v>
      </c>
    </row>
    <row r="80" spans="1:7" ht="15">
      <c r="A80" s="34">
        <v>16</v>
      </c>
      <c r="B80" s="6" t="s">
        <v>149</v>
      </c>
      <c r="C80" s="6">
        <v>1</v>
      </c>
      <c r="D80" s="6">
        <v>75000</v>
      </c>
      <c r="E80" s="6">
        <v>8000</v>
      </c>
      <c r="F80" s="35">
        <f t="shared" si="3"/>
        <v>83000</v>
      </c>
      <c r="G80" s="33">
        <v>1995</v>
      </c>
    </row>
    <row r="81" spans="1:7" ht="15">
      <c r="A81" s="34">
        <v>17</v>
      </c>
      <c r="B81" s="6" t="s">
        <v>150</v>
      </c>
      <c r="C81" s="6">
        <v>1</v>
      </c>
      <c r="D81" s="6">
        <v>72752</v>
      </c>
      <c r="E81" s="6">
        <v>8000</v>
      </c>
      <c r="F81" s="35">
        <f t="shared" si="3"/>
        <v>80752</v>
      </c>
      <c r="G81" s="33">
        <v>1979</v>
      </c>
    </row>
    <row r="82" spans="1:7" ht="15">
      <c r="A82" s="32">
        <v>18</v>
      </c>
      <c r="B82" s="6" t="s">
        <v>151</v>
      </c>
      <c r="C82" s="6">
        <v>1</v>
      </c>
      <c r="D82" s="6">
        <v>72752</v>
      </c>
      <c r="E82" s="6">
        <v>8000</v>
      </c>
      <c r="F82" s="35">
        <f t="shared" si="3"/>
        <v>80752</v>
      </c>
      <c r="G82" s="33">
        <v>1961</v>
      </c>
    </row>
    <row r="83" spans="1:7" ht="15">
      <c r="A83" s="34">
        <v>19</v>
      </c>
      <c r="B83" s="6" t="s">
        <v>156</v>
      </c>
      <c r="C83" s="6">
        <v>0.75</v>
      </c>
      <c r="D83" s="6">
        <v>54564</v>
      </c>
      <c r="E83" s="6">
        <v>6000</v>
      </c>
      <c r="F83" s="6">
        <f t="shared" si="3"/>
        <v>60564</v>
      </c>
      <c r="G83" s="6">
        <v>1986</v>
      </c>
    </row>
    <row r="84" spans="1:7" ht="15">
      <c r="A84" s="34">
        <v>20</v>
      </c>
      <c r="B84" s="6" t="s">
        <v>127</v>
      </c>
      <c r="C84" s="6">
        <v>1</v>
      </c>
      <c r="D84" s="6">
        <v>72752</v>
      </c>
      <c r="E84" s="6">
        <v>8000</v>
      </c>
      <c r="F84" s="6">
        <f t="shared" si="3"/>
        <v>80752</v>
      </c>
      <c r="G84" s="6">
        <v>1960</v>
      </c>
    </row>
    <row r="85" spans="1:7" ht="15">
      <c r="A85" s="32">
        <v>21</v>
      </c>
      <c r="B85" s="6" t="s">
        <v>157</v>
      </c>
      <c r="C85" s="6">
        <v>0.5</v>
      </c>
      <c r="D85" s="6">
        <v>36376</v>
      </c>
      <c r="E85" s="6">
        <v>4000</v>
      </c>
      <c r="F85" s="6">
        <f t="shared" si="3"/>
        <v>40376</v>
      </c>
      <c r="G85" s="6">
        <v>1991</v>
      </c>
    </row>
    <row r="86" spans="1:7" ht="15">
      <c r="A86" s="34">
        <v>22</v>
      </c>
      <c r="B86" s="6" t="s">
        <v>158</v>
      </c>
      <c r="C86" s="6">
        <v>1</v>
      </c>
      <c r="D86" s="6">
        <v>72752</v>
      </c>
      <c r="E86" s="6">
        <v>8000</v>
      </c>
      <c r="F86" s="6">
        <f t="shared" si="3"/>
        <v>80752</v>
      </c>
      <c r="G86" s="6">
        <v>1973</v>
      </c>
    </row>
    <row r="87" spans="1:7" ht="15.75" thickBot="1">
      <c r="A87" s="80" t="s">
        <v>79</v>
      </c>
      <c r="B87" s="81"/>
      <c r="C87" s="46">
        <f>SUM(C65:C86)</f>
        <v>20</v>
      </c>
      <c r="D87" s="46">
        <f>SUM(D65:D86)</f>
        <v>1510768</v>
      </c>
      <c r="E87" s="46">
        <f>SUM(E65:E86)</f>
        <v>160000</v>
      </c>
      <c r="F87" s="46">
        <f>SUM(F65:F86)</f>
        <v>1670768</v>
      </c>
      <c r="G87" s="46">
        <f>SUM(G65:G86)</f>
        <v>43450</v>
      </c>
    </row>
    <row r="89" spans="2:7" ht="15">
      <c r="B89" t="s">
        <v>144</v>
      </c>
      <c r="G89" s="13"/>
    </row>
    <row r="90" spans="2:7" ht="15.75">
      <c r="B90" t="s">
        <v>208</v>
      </c>
      <c r="C90" s="77" t="s">
        <v>131</v>
      </c>
      <c r="D90" s="77"/>
      <c r="F90" s="31"/>
      <c r="G90" s="54"/>
    </row>
    <row r="91" spans="3:7" ht="15">
      <c r="C91" s="73" t="s">
        <v>205</v>
      </c>
      <c r="D91" s="73"/>
      <c r="F91" s="74" t="s">
        <v>86</v>
      </c>
      <c r="G91" s="74"/>
    </row>
    <row r="95" spans="2:7" ht="19.5">
      <c r="B95" s="70" t="s">
        <v>88</v>
      </c>
      <c r="C95" s="70"/>
      <c r="D95" s="70"/>
      <c r="E95" s="70"/>
      <c r="F95" s="70"/>
      <c r="G95" s="70"/>
    </row>
    <row r="96" spans="3:6" ht="15">
      <c r="C96" s="78" t="s">
        <v>159</v>
      </c>
      <c r="D96" s="78"/>
      <c r="E96" s="78"/>
      <c r="F96" s="78"/>
    </row>
    <row r="97" ht="15.75" thickBot="1"/>
    <row r="98" spans="1:7" ht="57.75" thickBot="1">
      <c r="A98" s="41" t="s">
        <v>85</v>
      </c>
      <c r="B98" s="41" t="s">
        <v>80</v>
      </c>
      <c r="C98" s="41" t="s">
        <v>81</v>
      </c>
      <c r="D98" s="41" t="s">
        <v>84</v>
      </c>
      <c r="E98" s="41" t="s">
        <v>93</v>
      </c>
      <c r="F98" s="41" t="s">
        <v>91</v>
      </c>
      <c r="G98" s="41" t="s">
        <v>83</v>
      </c>
    </row>
    <row r="99" spans="1:7" ht="15">
      <c r="A99" s="34">
        <v>1</v>
      </c>
      <c r="B99" s="35" t="s">
        <v>146</v>
      </c>
      <c r="C99" s="35">
        <v>1</v>
      </c>
      <c r="D99" s="35">
        <v>92000</v>
      </c>
      <c r="E99" s="35">
        <v>8000</v>
      </c>
      <c r="F99" s="35">
        <f>+E99+D99</f>
        <v>100000</v>
      </c>
      <c r="G99" s="36">
        <v>1964</v>
      </c>
    </row>
    <row r="100" spans="1:7" ht="15">
      <c r="A100" s="34">
        <v>2</v>
      </c>
      <c r="B100" s="35" t="s">
        <v>154</v>
      </c>
      <c r="C100" s="35">
        <v>1</v>
      </c>
      <c r="D100" s="35">
        <v>75000</v>
      </c>
      <c r="E100" s="35">
        <v>8000</v>
      </c>
      <c r="F100" s="35">
        <f>+E100+D100</f>
        <v>83000</v>
      </c>
      <c r="G100" s="36">
        <v>1980</v>
      </c>
    </row>
    <row r="101" spans="1:7" ht="15">
      <c r="A101" s="32">
        <v>3</v>
      </c>
      <c r="B101" s="6" t="s">
        <v>147</v>
      </c>
      <c r="C101" s="6">
        <v>1</v>
      </c>
      <c r="D101" s="6">
        <v>72752</v>
      </c>
      <c r="E101" s="6">
        <v>8000</v>
      </c>
      <c r="F101" s="35">
        <f aca="true" t="shared" si="4" ref="F101:F119">+E101+D101</f>
        <v>80752</v>
      </c>
      <c r="G101" s="33">
        <v>1967</v>
      </c>
    </row>
    <row r="102" spans="1:7" ht="15">
      <c r="A102" s="34">
        <v>4</v>
      </c>
      <c r="B102" s="6" t="s">
        <v>160</v>
      </c>
      <c r="C102" s="6">
        <v>1</v>
      </c>
      <c r="D102" s="6">
        <v>72752</v>
      </c>
      <c r="E102" s="6">
        <v>8000</v>
      </c>
      <c r="F102" s="35">
        <f t="shared" si="4"/>
        <v>80752</v>
      </c>
      <c r="G102" s="33">
        <v>1978</v>
      </c>
    </row>
    <row r="103" spans="1:7" ht="15">
      <c r="A103" s="34">
        <v>5</v>
      </c>
      <c r="B103" s="6" t="s">
        <v>161</v>
      </c>
      <c r="C103" s="6">
        <v>1</v>
      </c>
      <c r="D103" s="6">
        <v>72752</v>
      </c>
      <c r="E103" s="6">
        <v>8000</v>
      </c>
      <c r="F103" s="35">
        <f t="shared" si="4"/>
        <v>80752</v>
      </c>
      <c r="G103" s="33">
        <v>1954</v>
      </c>
    </row>
    <row r="104" spans="1:7" ht="15">
      <c r="A104" s="32">
        <v>6</v>
      </c>
      <c r="B104" s="6" t="s">
        <v>162</v>
      </c>
      <c r="C104" s="6">
        <v>1</v>
      </c>
      <c r="D104" s="6">
        <v>72752</v>
      </c>
      <c r="E104" s="6">
        <v>8000</v>
      </c>
      <c r="F104" s="35">
        <f t="shared" si="4"/>
        <v>80752</v>
      </c>
      <c r="G104" s="33">
        <v>1962</v>
      </c>
    </row>
    <row r="105" spans="1:7" ht="15">
      <c r="A105" s="34">
        <v>7</v>
      </c>
      <c r="B105" s="6" t="s">
        <v>152</v>
      </c>
      <c r="C105" s="6">
        <v>1</v>
      </c>
      <c r="D105" s="6">
        <v>72752</v>
      </c>
      <c r="E105" s="6">
        <v>8000</v>
      </c>
      <c r="F105" s="35">
        <f t="shared" si="4"/>
        <v>80752</v>
      </c>
      <c r="G105" s="33">
        <v>1963</v>
      </c>
    </row>
    <row r="106" spans="1:7" ht="15">
      <c r="A106" s="34">
        <v>8</v>
      </c>
      <c r="B106" s="6" t="s">
        <v>163</v>
      </c>
      <c r="C106" s="6">
        <v>1</v>
      </c>
      <c r="D106" s="6">
        <v>72752</v>
      </c>
      <c r="E106" s="6">
        <v>8000</v>
      </c>
      <c r="F106" s="35">
        <f t="shared" si="4"/>
        <v>80752</v>
      </c>
      <c r="G106" s="33">
        <v>1963</v>
      </c>
    </row>
    <row r="107" spans="1:7" ht="15">
      <c r="A107" s="32">
        <v>9</v>
      </c>
      <c r="B107" s="6" t="s">
        <v>164</v>
      </c>
      <c r="C107" s="6">
        <v>1</v>
      </c>
      <c r="D107" s="6">
        <v>72752</v>
      </c>
      <c r="E107" s="6">
        <v>8000</v>
      </c>
      <c r="F107" s="35">
        <f t="shared" si="4"/>
        <v>80752</v>
      </c>
      <c r="G107" s="33">
        <v>1976</v>
      </c>
    </row>
    <row r="108" spans="1:7" ht="15">
      <c r="A108" s="34">
        <v>10</v>
      </c>
      <c r="B108" s="6" t="s">
        <v>165</v>
      </c>
      <c r="C108" s="6">
        <v>1</v>
      </c>
      <c r="D108" s="6">
        <v>72752</v>
      </c>
      <c r="E108" s="6">
        <v>8000</v>
      </c>
      <c r="F108" s="35">
        <f t="shared" si="4"/>
        <v>80752</v>
      </c>
      <c r="G108" s="33">
        <v>1967</v>
      </c>
    </row>
    <row r="109" spans="1:7" ht="15">
      <c r="A109" s="34">
        <v>11</v>
      </c>
      <c r="B109" s="6" t="s">
        <v>165</v>
      </c>
      <c r="C109" s="6">
        <v>1</v>
      </c>
      <c r="D109" s="6">
        <v>72752</v>
      </c>
      <c r="E109" s="6">
        <v>8000</v>
      </c>
      <c r="F109" s="35">
        <f t="shared" si="4"/>
        <v>80752</v>
      </c>
      <c r="G109" s="33">
        <v>1972</v>
      </c>
    </row>
    <row r="110" spans="1:7" ht="15">
      <c r="A110" s="32">
        <v>12</v>
      </c>
      <c r="B110" s="6" t="s">
        <v>165</v>
      </c>
      <c r="C110" s="6">
        <v>1</v>
      </c>
      <c r="D110" s="6">
        <v>72752</v>
      </c>
      <c r="E110" s="6">
        <v>8000</v>
      </c>
      <c r="F110" s="35">
        <f t="shared" si="4"/>
        <v>80752</v>
      </c>
      <c r="G110" s="33">
        <v>1986</v>
      </c>
    </row>
    <row r="111" spans="1:7" ht="15">
      <c r="A111" s="34">
        <v>13</v>
      </c>
      <c r="B111" s="6" t="s">
        <v>165</v>
      </c>
      <c r="C111" s="6">
        <v>1</v>
      </c>
      <c r="D111" s="6">
        <v>72752</v>
      </c>
      <c r="E111" s="6">
        <v>8000</v>
      </c>
      <c r="F111" s="35">
        <f t="shared" si="4"/>
        <v>80752</v>
      </c>
      <c r="G111" s="33">
        <v>1982</v>
      </c>
    </row>
    <row r="112" spans="1:7" ht="15">
      <c r="A112" s="34">
        <v>14</v>
      </c>
      <c r="B112" s="6" t="s">
        <v>166</v>
      </c>
      <c r="C112" s="6">
        <v>1</v>
      </c>
      <c r="D112" s="6">
        <v>72752</v>
      </c>
      <c r="E112" s="6">
        <v>8000</v>
      </c>
      <c r="F112" s="35">
        <f t="shared" si="4"/>
        <v>80752</v>
      </c>
      <c r="G112" s="33">
        <v>1993</v>
      </c>
    </row>
    <row r="113" spans="1:7" ht="15">
      <c r="A113" s="32">
        <v>15</v>
      </c>
      <c r="B113" s="6" t="s">
        <v>167</v>
      </c>
      <c r="C113" s="6">
        <v>1</v>
      </c>
      <c r="D113" s="6">
        <v>72752</v>
      </c>
      <c r="E113" s="6">
        <v>8000</v>
      </c>
      <c r="F113" s="35">
        <f t="shared" si="4"/>
        <v>80752</v>
      </c>
      <c r="G113" s="33">
        <v>1994</v>
      </c>
    </row>
    <row r="114" spans="1:7" ht="15">
      <c r="A114" s="34">
        <v>16</v>
      </c>
      <c r="B114" s="6" t="s">
        <v>168</v>
      </c>
      <c r="C114" s="6">
        <v>1</v>
      </c>
      <c r="D114" s="6">
        <v>72752</v>
      </c>
      <c r="E114" s="6">
        <v>8000</v>
      </c>
      <c r="F114" s="35">
        <f t="shared" si="4"/>
        <v>80752</v>
      </c>
      <c r="G114" s="33">
        <v>1960</v>
      </c>
    </row>
    <row r="115" spans="1:7" ht="15">
      <c r="A115" s="34">
        <v>17</v>
      </c>
      <c r="B115" s="6" t="s">
        <v>169</v>
      </c>
      <c r="C115" s="6">
        <v>1</v>
      </c>
      <c r="D115" s="6">
        <v>72752</v>
      </c>
      <c r="E115" s="6">
        <v>8000</v>
      </c>
      <c r="F115" s="35">
        <f t="shared" si="4"/>
        <v>80752</v>
      </c>
      <c r="G115" s="33">
        <v>1976</v>
      </c>
    </row>
    <row r="116" spans="1:7" ht="15">
      <c r="A116" s="32">
        <v>18</v>
      </c>
      <c r="B116" s="6" t="s">
        <v>170</v>
      </c>
      <c r="C116" s="6">
        <v>1</v>
      </c>
      <c r="D116" s="6">
        <v>72752</v>
      </c>
      <c r="E116" s="6">
        <v>8000</v>
      </c>
      <c r="F116" s="35">
        <f t="shared" si="4"/>
        <v>80752</v>
      </c>
      <c r="G116" s="33">
        <v>1972</v>
      </c>
    </row>
    <row r="117" spans="1:7" ht="15">
      <c r="A117" s="34">
        <v>19</v>
      </c>
      <c r="B117" s="6" t="s">
        <v>171</v>
      </c>
      <c r="C117" s="6">
        <v>1</v>
      </c>
      <c r="D117" s="6">
        <v>72752</v>
      </c>
      <c r="E117" s="6">
        <v>8000</v>
      </c>
      <c r="F117" s="6">
        <f t="shared" si="4"/>
        <v>80752</v>
      </c>
      <c r="G117" s="6">
        <v>1993</v>
      </c>
    </row>
    <row r="118" spans="1:7" ht="15">
      <c r="A118" s="34">
        <v>20</v>
      </c>
      <c r="B118" s="6" t="s">
        <v>172</v>
      </c>
      <c r="C118" s="6">
        <v>1</v>
      </c>
      <c r="D118" s="6">
        <v>72752</v>
      </c>
      <c r="E118" s="6">
        <v>8000</v>
      </c>
      <c r="F118" s="6">
        <f t="shared" si="4"/>
        <v>80752</v>
      </c>
      <c r="G118" s="6">
        <v>1959</v>
      </c>
    </row>
    <row r="119" spans="1:7" ht="15">
      <c r="A119" s="32">
        <v>21</v>
      </c>
      <c r="B119" s="6" t="s">
        <v>13</v>
      </c>
      <c r="C119" s="6">
        <v>1</v>
      </c>
      <c r="D119" s="6">
        <v>72752</v>
      </c>
      <c r="E119" s="6">
        <v>8000</v>
      </c>
      <c r="F119" s="6">
        <f t="shared" si="4"/>
        <v>80752</v>
      </c>
      <c r="G119" s="6">
        <v>1956</v>
      </c>
    </row>
    <row r="120" spans="1:7" ht="15">
      <c r="A120" s="34">
        <v>22</v>
      </c>
      <c r="B120" s="6" t="s">
        <v>140</v>
      </c>
      <c r="C120" s="6">
        <v>1</v>
      </c>
      <c r="D120" s="6">
        <v>72752</v>
      </c>
      <c r="E120" s="6">
        <v>8000</v>
      </c>
      <c r="F120" s="6">
        <f aca="true" t="shared" si="5" ref="F120:F128">+E120+D120</f>
        <v>80752</v>
      </c>
      <c r="G120" s="6">
        <v>1991</v>
      </c>
    </row>
    <row r="121" spans="1:7" ht="15">
      <c r="A121" s="34">
        <v>23</v>
      </c>
      <c r="B121" s="6" t="s">
        <v>151</v>
      </c>
      <c r="C121" s="6">
        <v>1</v>
      </c>
      <c r="D121" s="6">
        <v>72752</v>
      </c>
      <c r="E121" s="6">
        <v>8000</v>
      </c>
      <c r="F121" s="6">
        <f t="shared" si="5"/>
        <v>80752</v>
      </c>
      <c r="G121" s="6">
        <v>1950</v>
      </c>
    </row>
    <row r="122" spans="1:7" ht="15">
      <c r="A122" s="32">
        <v>24</v>
      </c>
      <c r="B122" s="6" t="s">
        <v>151</v>
      </c>
      <c r="C122" s="6">
        <v>1</v>
      </c>
      <c r="D122" s="6">
        <v>72752</v>
      </c>
      <c r="E122" s="6">
        <v>8000</v>
      </c>
      <c r="F122" s="6">
        <f t="shared" si="5"/>
        <v>80752</v>
      </c>
      <c r="G122" s="6">
        <v>1949</v>
      </c>
    </row>
    <row r="123" spans="1:7" ht="15">
      <c r="A123" s="34">
        <v>25</v>
      </c>
      <c r="B123" s="6" t="s">
        <v>151</v>
      </c>
      <c r="C123" s="6">
        <v>1</v>
      </c>
      <c r="D123" s="6">
        <v>72752</v>
      </c>
      <c r="E123" s="6">
        <v>8000</v>
      </c>
      <c r="F123" s="6">
        <f t="shared" si="5"/>
        <v>80752</v>
      </c>
      <c r="G123" s="6">
        <v>1953</v>
      </c>
    </row>
    <row r="124" spans="1:7" ht="15">
      <c r="A124" s="34">
        <v>26</v>
      </c>
      <c r="B124" s="6" t="s">
        <v>151</v>
      </c>
      <c r="C124" s="6">
        <v>1</v>
      </c>
      <c r="D124" s="6">
        <v>72752</v>
      </c>
      <c r="E124" s="6">
        <v>8000</v>
      </c>
      <c r="F124" s="6">
        <f t="shared" si="5"/>
        <v>80752</v>
      </c>
      <c r="G124" s="6">
        <v>1968</v>
      </c>
    </row>
    <row r="125" spans="1:7" ht="15">
      <c r="A125" s="32">
        <v>27</v>
      </c>
      <c r="B125" s="6" t="s">
        <v>173</v>
      </c>
      <c r="C125" s="6">
        <v>1</v>
      </c>
      <c r="D125" s="6">
        <v>72752</v>
      </c>
      <c r="E125" s="6">
        <v>8000</v>
      </c>
      <c r="F125" s="6">
        <f t="shared" si="5"/>
        <v>80752</v>
      </c>
      <c r="G125" s="6">
        <v>1996</v>
      </c>
    </row>
    <row r="126" spans="1:7" ht="15">
      <c r="A126" s="34">
        <v>28</v>
      </c>
      <c r="B126" s="6" t="s">
        <v>174</v>
      </c>
      <c r="C126" s="6">
        <v>1</v>
      </c>
      <c r="D126" s="6">
        <v>72752</v>
      </c>
      <c r="E126" s="6">
        <v>8000</v>
      </c>
      <c r="F126" s="6">
        <f t="shared" si="5"/>
        <v>80752</v>
      </c>
      <c r="G126" s="6">
        <v>1958</v>
      </c>
    </row>
    <row r="127" spans="1:7" ht="15">
      <c r="A127" s="34">
        <v>29</v>
      </c>
      <c r="B127" s="6" t="s">
        <v>127</v>
      </c>
      <c r="C127" s="6">
        <v>1.2</v>
      </c>
      <c r="D127" s="6">
        <v>87300</v>
      </c>
      <c r="E127" s="6">
        <v>8000</v>
      </c>
      <c r="F127" s="6">
        <f t="shared" si="5"/>
        <v>95300</v>
      </c>
      <c r="G127" s="6">
        <v>1953</v>
      </c>
    </row>
    <row r="128" spans="1:7" ht="15">
      <c r="A128" s="32">
        <v>30</v>
      </c>
      <c r="B128" s="6" t="s">
        <v>127</v>
      </c>
      <c r="C128" s="6">
        <v>1.2</v>
      </c>
      <c r="D128" s="6">
        <v>87300</v>
      </c>
      <c r="E128" s="6">
        <v>8000</v>
      </c>
      <c r="F128" s="6">
        <f t="shared" si="5"/>
        <v>95300</v>
      </c>
      <c r="G128" s="6">
        <v>1955</v>
      </c>
    </row>
    <row r="129" spans="1:7" ht="15.75" thickBot="1">
      <c r="A129" s="80" t="s">
        <v>79</v>
      </c>
      <c r="B129" s="81"/>
      <c r="C129" s="46">
        <f>SUM(C99:C128)</f>
        <v>30.4</v>
      </c>
      <c r="D129" s="46">
        <f>SUM(D99:D128)</f>
        <v>2233152</v>
      </c>
      <c r="E129" s="46">
        <f>SUM(E99:E128)</f>
        <v>240000</v>
      </c>
      <c r="F129" s="46">
        <f>SUM(F99:F128)</f>
        <v>2473152</v>
      </c>
      <c r="G129" s="46">
        <f>SUM(G99:G128)</f>
        <v>59090</v>
      </c>
    </row>
    <row r="131" spans="3:7" ht="15">
      <c r="C131" s="13"/>
      <c r="D131" s="13"/>
      <c r="E131" s="13"/>
      <c r="F131" s="13"/>
      <c r="G131" s="13"/>
    </row>
    <row r="132" spans="2:7" ht="15">
      <c r="B132" t="s">
        <v>144</v>
      </c>
      <c r="G132" s="54"/>
    </row>
    <row r="133" spans="2:6" ht="15">
      <c r="B133" t="s">
        <v>208</v>
      </c>
      <c r="C133" s="75" t="s">
        <v>131</v>
      </c>
      <c r="D133" s="75"/>
      <c r="F133" s="31"/>
    </row>
    <row r="134" spans="3:7" ht="15">
      <c r="C134" s="73" t="s">
        <v>205</v>
      </c>
      <c r="D134" s="73"/>
      <c r="F134" s="74" t="s">
        <v>86</v>
      </c>
      <c r="G134" s="74"/>
    </row>
    <row r="137" spans="2:7" ht="19.5">
      <c r="B137" s="70" t="s">
        <v>88</v>
      </c>
      <c r="C137" s="70"/>
      <c r="D137" s="70"/>
      <c r="E137" s="70"/>
      <c r="F137" s="70"/>
      <c r="G137" s="70"/>
    </row>
    <row r="138" spans="3:6" ht="15">
      <c r="C138" s="78" t="s">
        <v>175</v>
      </c>
      <c r="D138" s="78"/>
      <c r="E138" s="78"/>
      <c r="F138" s="78"/>
    </row>
    <row r="139" ht="15.75" thickBot="1"/>
    <row r="140" spans="1:7" ht="57.75" thickBot="1">
      <c r="A140" s="41" t="s">
        <v>85</v>
      </c>
      <c r="B140" s="41" t="s">
        <v>80</v>
      </c>
      <c r="C140" s="41" t="s">
        <v>81</v>
      </c>
      <c r="D140" s="41" t="s">
        <v>84</v>
      </c>
      <c r="E140" s="41" t="s">
        <v>93</v>
      </c>
      <c r="F140" s="41" t="s">
        <v>91</v>
      </c>
      <c r="G140" s="41" t="s">
        <v>83</v>
      </c>
    </row>
    <row r="141" spans="1:7" ht="15">
      <c r="A141" s="34">
        <v>1</v>
      </c>
      <c r="B141" s="35" t="s">
        <v>146</v>
      </c>
      <c r="C141" s="35">
        <v>1</v>
      </c>
      <c r="D141" s="35">
        <v>92000</v>
      </c>
      <c r="E141" s="35">
        <v>8000</v>
      </c>
      <c r="F141" s="35">
        <f>+E141+D141</f>
        <v>100000</v>
      </c>
      <c r="G141" s="36">
        <v>1956</v>
      </c>
    </row>
    <row r="142" spans="1:7" ht="15">
      <c r="A142" s="34">
        <v>2</v>
      </c>
      <c r="B142" s="35" t="s">
        <v>147</v>
      </c>
      <c r="C142" s="35">
        <v>1</v>
      </c>
      <c r="D142" s="35">
        <v>72752</v>
      </c>
      <c r="E142" s="35">
        <v>8000</v>
      </c>
      <c r="F142" s="35">
        <f>+E142+D142</f>
        <v>80752</v>
      </c>
      <c r="G142" s="36">
        <v>1947</v>
      </c>
    </row>
    <row r="143" spans="1:7" ht="15">
      <c r="A143" s="32">
        <v>3</v>
      </c>
      <c r="B143" s="6" t="s">
        <v>151</v>
      </c>
      <c r="C143" s="6">
        <v>1.5</v>
      </c>
      <c r="D143" s="6">
        <v>100000</v>
      </c>
      <c r="E143" s="6">
        <v>8000</v>
      </c>
      <c r="F143" s="35">
        <f aca="true" t="shared" si="6" ref="F143:F165">+E143+D143</f>
        <v>108000</v>
      </c>
      <c r="G143" s="33">
        <v>1966</v>
      </c>
    </row>
    <row r="144" spans="1:7" ht="15">
      <c r="A144" s="34">
        <v>4</v>
      </c>
      <c r="B144" s="6" t="s">
        <v>151</v>
      </c>
      <c r="C144" s="6">
        <v>1</v>
      </c>
      <c r="D144" s="6">
        <v>72752</v>
      </c>
      <c r="E144" s="6">
        <v>8000</v>
      </c>
      <c r="F144" s="35">
        <f t="shared" si="6"/>
        <v>80752</v>
      </c>
      <c r="G144" s="33">
        <v>1948</v>
      </c>
    </row>
    <row r="145" spans="1:7" ht="15">
      <c r="A145" s="34">
        <v>5</v>
      </c>
      <c r="B145" s="6" t="s">
        <v>187</v>
      </c>
      <c r="C145" s="6">
        <v>1</v>
      </c>
      <c r="D145" s="6">
        <v>75000</v>
      </c>
      <c r="E145" s="6">
        <v>8000</v>
      </c>
      <c r="F145" s="35">
        <f t="shared" si="6"/>
        <v>83000</v>
      </c>
      <c r="G145" s="33">
        <v>1954</v>
      </c>
    </row>
    <row r="146" spans="1:7" ht="15">
      <c r="A146" s="34">
        <v>6</v>
      </c>
      <c r="B146" s="6" t="s">
        <v>177</v>
      </c>
      <c r="C146" s="6">
        <v>1</v>
      </c>
      <c r="D146" s="6">
        <v>75000</v>
      </c>
      <c r="E146" s="6">
        <v>8000</v>
      </c>
      <c r="F146" s="35">
        <f t="shared" si="6"/>
        <v>83000</v>
      </c>
      <c r="G146" s="33">
        <v>1969</v>
      </c>
    </row>
    <row r="147" spans="1:7" ht="15">
      <c r="A147" s="32">
        <v>7</v>
      </c>
      <c r="B147" s="6" t="s">
        <v>177</v>
      </c>
      <c r="C147" s="6">
        <v>1</v>
      </c>
      <c r="D147" s="6">
        <v>75000</v>
      </c>
      <c r="E147" s="6">
        <v>8000</v>
      </c>
      <c r="F147" s="35">
        <f t="shared" si="6"/>
        <v>83000</v>
      </c>
      <c r="G147" s="33">
        <v>1962</v>
      </c>
    </row>
    <row r="148" spans="1:7" ht="15">
      <c r="A148" s="34">
        <v>8</v>
      </c>
      <c r="B148" s="6" t="s">
        <v>177</v>
      </c>
      <c r="C148" s="6">
        <v>1</v>
      </c>
      <c r="D148" s="6">
        <v>75000</v>
      </c>
      <c r="E148" s="6">
        <v>8000</v>
      </c>
      <c r="F148" s="35">
        <f t="shared" si="6"/>
        <v>83000</v>
      </c>
      <c r="G148" s="33">
        <v>1991</v>
      </c>
    </row>
    <row r="149" spans="1:7" ht="15">
      <c r="A149" s="34">
        <v>9</v>
      </c>
      <c r="B149" s="6" t="s">
        <v>177</v>
      </c>
      <c r="C149" s="6">
        <v>0.5</v>
      </c>
      <c r="D149" s="6">
        <v>37500</v>
      </c>
      <c r="E149" s="6">
        <v>4000</v>
      </c>
      <c r="F149" s="35">
        <f t="shared" si="6"/>
        <v>41500</v>
      </c>
      <c r="G149" s="33">
        <v>1977</v>
      </c>
    </row>
    <row r="150" spans="1:7" ht="15">
      <c r="A150" s="34">
        <v>10</v>
      </c>
      <c r="B150" s="6" t="s">
        <v>178</v>
      </c>
      <c r="C150" s="6">
        <v>1</v>
      </c>
      <c r="D150" s="6">
        <v>72752</v>
      </c>
      <c r="E150" s="6">
        <v>8000</v>
      </c>
      <c r="F150" s="35">
        <f t="shared" si="6"/>
        <v>80752</v>
      </c>
      <c r="G150" s="33">
        <v>1964</v>
      </c>
    </row>
    <row r="151" spans="1:7" ht="15">
      <c r="A151" s="32">
        <v>11</v>
      </c>
      <c r="B151" s="6" t="s">
        <v>178</v>
      </c>
      <c r="C151" s="6">
        <v>1</v>
      </c>
      <c r="D151" s="6">
        <v>72752</v>
      </c>
      <c r="E151" s="6">
        <v>8000</v>
      </c>
      <c r="F151" s="35">
        <f t="shared" si="6"/>
        <v>80752</v>
      </c>
      <c r="G151" s="33">
        <v>1974</v>
      </c>
    </row>
    <row r="152" spans="1:7" ht="15">
      <c r="A152" s="34">
        <v>12</v>
      </c>
      <c r="B152" s="6" t="s">
        <v>178</v>
      </c>
      <c r="C152" s="6">
        <v>1</v>
      </c>
      <c r="D152" s="6">
        <v>72752</v>
      </c>
      <c r="E152" s="6">
        <v>8000</v>
      </c>
      <c r="F152" s="35">
        <f t="shared" si="6"/>
        <v>80752</v>
      </c>
      <c r="G152" s="33">
        <v>1964</v>
      </c>
    </row>
    <row r="153" spans="1:7" ht="15">
      <c r="A153" s="34">
        <v>13</v>
      </c>
      <c r="B153" s="6" t="s">
        <v>178</v>
      </c>
      <c r="C153" s="6">
        <v>1</v>
      </c>
      <c r="D153" s="6">
        <v>72752</v>
      </c>
      <c r="E153" s="6">
        <v>8000</v>
      </c>
      <c r="F153" s="35">
        <f t="shared" si="6"/>
        <v>80752</v>
      </c>
      <c r="G153" s="33">
        <v>1982</v>
      </c>
    </row>
    <row r="154" spans="1:7" ht="15">
      <c r="A154" s="34">
        <v>14</v>
      </c>
      <c r="B154" s="6" t="s">
        <v>179</v>
      </c>
      <c r="C154" s="6">
        <v>1</v>
      </c>
      <c r="D154" s="6">
        <v>75000</v>
      </c>
      <c r="E154" s="6">
        <v>8000</v>
      </c>
      <c r="F154" s="35">
        <f t="shared" si="6"/>
        <v>83000</v>
      </c>
      <c r="G154" s="33">
        <v>1954</v>
      </c>
    </row>
    <row r="155" spans="1:7" ht="15">
      <c r="A155" s="32">
        <v>15</v>
      </c>
      <c r="B155" s="6" t="s">
        <v>180</v>
      </c>
      <c r="C155" s="6">
        <v>0.7</v>
      </c>
      <c r="D155" s="6">
        <v>50927</v>
      </c>
      <c r="E155" s="6">
        <v>5600</v>
      </c>
      <c r="F155" s="35">
        <f t="shared" si="6"/>
        <v>56527</v>
      </c>
      <c r="G155" s="33">
        <v>1989</v>
      </c>
    </row>
    <row r="156" spans="1:7" ht="15">
      <c r="A156" s="34">
        <v>16</v>
      </c>
      <c r="B156" s="6" t="s">
        <v>170</v>
      </c>
      <c r="C156" s="6">
        <v>1</v>
      </c>
      <c r="D156" s="6">
        <v>72752</v>
      </c>
      <c r="E156" s="6">
        <v>8000</v>
      </c>
      <c r="F156" s="35">
        <f t="shared" si="6"/>
        <v>80752</v>
      </c>
      <c r="G156" s="33">
        <v>1986</v>
      </c>
    </row>
    <row r="157" spans="1:7" ht="15">
      <c r="A157" s="34">
        <v>17</v>
      </c>
      <c r="B157" s="6" t="s">
        <v>181</v>
      </c>
      <c r="C157" s="6">
        <v>1</v>
      </c>
      <c r="D157" s="6">
        <v>72752</v>
      </c>
      <c r="E157" s="6">
        <v>8000</v>
      </c>
      <c r="F157" s="35">
        <f t="shared" si="6"/>
        <v>80752</v>
      </c>
      <c r="G157" s="33">
        <v>1972</v>
      </c>
    </row>
    <row r="158" spans="1:7" ht="15">
      <c r="A158" s="34">
        <v>18</v>
      </c>
      <c r="B158" s="6" t="s">
        <v>182</v>
      </c>
      <c r="C158" s="6">
        <v>1</v>
      </c>
      <c r="D158" s="6">
        <v>72752</v>
      </c>
      <c r="E158" s="6">
        <v>8000</v>
      </c>
      <c r="F158" s="35">
        <f t="shared" si="6"/>
        <v>80752</v>
      </c>
      <c r="G158" s="33">
        <v>1971</v>
      </c>
    </row>
    <row r="159" spans="1:7" ht="15">
      <c r="A159" s="32">
        <v>19</v>
      </c>
      <c r="B159" s="6" t="s">
        <v>183</v>
      </c>
      <c r="C159" s="6">
        <v>0.5</v>
      </c>
      <c r="D159" s="6">
        <v>36376</v>
      </c>
      <c r="E159" s="6">
        <v>4000</v>
      </c>
      <c r="F159" s="6">
        <f t="shared" si="6"/>
        <v>40376</v>
      </c>
      <c r="G159" s="6">
        <v>1986</v>
      </c>
    </row>
    <row r="160" spans="1:7" ht="15">
      <c r="A160" s="34">
        <v>20</v>
      </c>
      <c r="B160" s="6" t="s">
        <v>40</v>
      </c>
      <c r="C160" s="6">
        <v>0.8</v>
      </c>
      <c r="D160" s="6">
        <v>58202</v>
      </c>
      <c r="E160" s="6">
        <v>6400</v>
      </c>
      <c r="F160" s="6">
        <f t="shared" si="6"/>
        <v>64602</v>
      </c>
      <c r="G160" s="6">
        <v>1971</v>
      </c>
    </row>
    <row r="161" spans="1:7" ht="15">
      <c r="A161" s="34">
        <v>21</v>
      </c>
      <c r="B161" s="6" t="s">
        <v>156</v>
      </c>
      <c r="C161" s="6">
        <v>0.5</v>
      </c>
      <c r="D161" s="6">
        <v>36376</v>
      </c>
      <c r="E161" s="6">
        <v>4000</v>
      </c>
      <c r="F161" s="6">
        <f t="shared" si="6"/>
        <v>40376</v>
      </c>
      <c r="G161" s="6">
        <v>1962</v>
      </c>
    </row>
    <row r="162" spans="1:7" ht="15">
      <c r="A162" s="34">
        <v>22</v>
      </c>
      <c r="B162" s="6" t="s">
        <v>186</v>
      </c>
      <c r="C162" s="6">
        <v>0.5</v>
      </c>
      <c r="D162" s="6">
        <v>36376</v>
      </c>
      <c r="E162" s="6">
        <v>4000</v>
      </c>
      <c r="F162" s="6">
        <f t="shared" si="6"/>
        <v>40376</v>
      </c>
      <c r="G162" s="6">
        <v>1994</v>
      </c>
    </row>
    <row r="163" spans="1:7" ht="15">
      <c r="A163" s="32">
        <v>23</v>
      </c>
      <c r="B163" s="6" t="s">
        <v>184</v>
      </c>
      <c r="C163" s="6">
        <v>0.5</v>
      </c>
      <c r="D163" s="6">
        <v>36376</v>
      </c>
      <c r="E163" s="6">
        <v>4000</v>
      </c>
      <c r="F163" s="6">
        <f t="shared" si="6"/>
        <v>40376</v>
      </c>
      <c r="G163" s="6">
        <v>1983</v>
      </c>
    </row>
    <row r="164" spans="1:7" ht="15">
      <c r="A164" s="34">
        <v>24</v>
      </c>
      <c r="B164" s="6" t="s">
        <v>127</v>
      </c>
      <c r="C164" s="6">
        <v>0.5</v>
      </c>
      <c r="D164" s="6">
        <v>36376</v>
      </c>
      <c r="E164" s="6">
        <v>4000</v>
      </c>
      <c r="F164" s="6">
        <f t="shared" si="6"/>
        <v>40376</v>
      </c>
      <c r="G164" s="6">
        <v>1984</v>
      </c>
    </row>
    <row r="165" spans="1:7" ht="15">
      <c r="A165" s="34">
        <v>25</v>
      </c>
      <c r="B165" s="6" t="s">
        <v>185</v>
      </c>
      <c r="C165" s="6">
        <v>0.5</v>
      </c>
      <c r="D165" s="6">
        <v>36376</v>
      </c>
      <c r="E165" s="6">
        <v>4000</v>
      </c>
      <c r="F165" s="6">
        <f t="shared" si="6"/>
        <v>40376</v>
      </c>
      <c r="G165" s="6">
        <v>1981</v>
      </c>
    </row>
    <row r="166" spans="1:7" ht="15.75" thickBot="1">
      <c r="A166" s="80" t="s">
        <v>79</v>
      </c>
      <c r="B166" s="81"/>
      <c r="C166" s="46">
        <f>SUM(C141:C165)</f>
        <v>21.5</v>
      </c>
      <c r="D166" s="46">
        <f>SUM(D141:D165)</f>
        <v>1586653</v>
      </c>
      <c r="E166" s="46">
        <f>SUM(E141:E165)</f>
        <v>168000</v>
      </c>
      <c r="F166" s="46">
        <f>SUM(F141:F165)</f>
        <v>1754653</v>
      </c>
      <c r="G166" s="46">
        <f>SUM(G141:G165)</f>
        <v>49287</v>
      </c>
    </row>
    <row r="168" spans="3:7" ht="15">
      <c r="C168" s="13"/>
      <c r="D168" s="13"/>
      <c r="E168" s="13"/>
      <c r="F168" s="13"/>
      <c r="G168" s="13"/>
    </row>
    <row r="169" spans="2:7" ht="15">
      <c r="B169" t="s">
        <v>144</v>
      </c>
      <c r="G169" s="54"/>
    </row>
    <row r="170" spans="2:6" ht="15">
      <c r="B170" t="s">
        <v>208</v>
      </c>
      <c r="C170" s="75" t="s">
        <v>131</v>
      </c>
      <c r="D170" s="75"/>
      <c r="F170" s="31"/>
    </row>
    <row r="171" spans="3:7" ht="15">
      <c r="C171" s="73" t="s">
        <v>205</v>
      </c>
      <c r="D171" s="73"/>
      <c r="F171" s="74" t="s">
        <v>86</v>
      </c>
      <c r="G171" s="74"/>
    </row>
    <row r="173" spans="2:7" ht="19.5">
      <c r="B173" s="70" t="s">
        <v>88</v>
      </c>
      <c r="C173" s="70"/>
      <c r="D173" s="70"/>
      <c r="E173" s="70"/>
      <c r="F173" s="70"/>
      <c r="G173" s="70"/>
    </row>
    <row r="174" spans="3:6" ht="15">
      <c r="C174" s="78" t="s">
        <v>176</v>
      </c>
      <c r="D174" s="78"/>
      <c r="E174" s="78"/>
      <c r="F174" s="78"/>
    </row>
    <row r="175" ht="15.75" thickBot="1"/>
    <row r="176" spans="1:7" ht="57.75" thickBot="1">
      <c r="A176" s="41" t="s">
        <v>85</v>
      </c>
      <c r="B176" s="41" t="s">
        <v>80</v>
      </c>
      <c r="C176" s="41" t="s">
        <v>81</v>
      </c>
      <c r="D176" s="41" t="s">
        <v>84</v>
      </c>
      <c r="E176" s="41" t="s">
        <v>93</v>
      </c>
      <c r="F176" s="41" t="s">
        <v>91</v>
      </c>
      <c r="G176" s="41" t="s">
        <v>83</v>
      </c>
    </row>
    <row r="177" spans="1:7" ht="15">
      <c r="A177" s="34">
        <v>1</v>
      </c>
      <c r="B177" s="35" t="s">
        <v>146</v>
      </c>
      <c r="C177" s="62">
        <v>1</v>
      </c>
      <c r="D177" s="35">
        <v>92000</v>
      </c>
      <c r="E177" s="35">
        <v>8000</v>
      </c>
      <c r="F177" s="35">
        <f>+E177+D177</f>
        <v>100000</v>
      </c>
      <c r="G177" s="36">
        <v>1965</v>
      </c>
    </row>
    <row r="178" spans="1:7" ht="15">
      <c r="A178" s="34">
        <v>2</v>
      </c>
      <c r="B178" s="35" t="s">
        <v>147</v>
      </c>
      <c r="C178" s="62">
        <v>1</v>
      </c>
      <c r="D178" s="35">
        <v>72752</v>
      </c>
      <c r="E178" s="35">
        <v>8000</v>
      </c>
      <c r="F178" s="35">
        <f>+E178+D178</f>
        <v>80752</v>
      </c>
      <c r="G178" s="36">
        <v>1962</v>
      </c>
    </row>
    <row r="179" spans="1:7" ht="15">
      <c r="A179" s="32">
        <v>3</v>
      </c>
      <c r="B179" s="6" t="s">
        <v>151</v>
      </c>
      <c r="C179" s="63">
        <v>1</v>
      </c>
      <c r="D179" s="6">
        <v>72752</v>
      </c>
      <c r="E179" s="6">
        <v>8000</v>
      </c>
      <c r="F179" s="35">
        <f aca="true" t="shared" si="7" ref="F179:F198">+E179+D179</f>
        <v>80752</v>
      </c>
      <c r="G179" s="33">
        <v>1988</v>
      </c>
    </row>
    <row r="180" spans="1:7" ht="15">
      <c r="A180" s="34">
        <v>4</v>
      </c>
      <c r="B180" s="6" t="s">
        <v>177</v>
      </c>
      <c r="C180" s="63">
        <v>1</v>
      </c>
      <c r="D180" s="6">
        <v>75000</v>
      </c>
      <c r="E180" s="6">
        <v>8000</v>
      </c>
      <c r="F180" s="35">
        <f t="shared" si="7"/>
        <v>83000</v>
      </c>
      <c r="G180" s="33">
        <v>1962</v>
      </c>
    </row>
    <row r="181" spans="1:7" ht="15">
      <c r="A181" s="34">
        <v>5</v>
      </c>
      <c r="B181" s="6" t="s">
        <v>177</v>
      </c>
      <c r="C181" s="63">
        <v>1</v>
      </c>
      <c r="D181" s="6">
        <v>75000</v>
      </c>
      <c r="E181" s="6">
        <v>8000</v>
      </c>
      <c r="F181" s="35">
        <f t="shared" si="7"/>
        <v>83000</v>
      </c>
      <c r="G181" s="33">
        <v>1977</v>
      </c>
    </row>
    <row r="182" spans="1:7" ht="15">
      <c r="A182" s="32">
        <v>6</v>
      </c>
      <c r="B182" s="6" t="s">
        <v>177</v>
      </c>
      <c r="C182" s="63">
        <v>1</v>
      </c>
      <c r="D182" s="6">
        <v>75000</v>
      </c>
      <c r="E182" s="6">
        <v>8000</v>
      </c>
      <c r="F182" s="35">
        <f t="shared" si="7"/>
        <v>83000</v>
      </c>
      <c r="G182" s="33">
        <v>1976</v>
      </c>
    </row>
    <row r="183" spans="1:7" ht="15">
      <c r="A183" s="34">
        <v>7</v>
      </c>
      <c r="B183" s="6" t="s">
        <v>177</v>
      </c>
      <c r="C183" s="63">
        <v>0.5</v>
      </c>
      <c r="D183" s="6">
        <v>37500</v>
      </c>
      <c r="E183" s="6">
        <v>4000</v>
      </c>
      <c r="F183" s="35">
        <f t="shared" si="7"/>
        <v>41500</v>
      </c>
      <c r="G183" s="33">
        <v>1993</v>
      </c>
    </row>
    <row r="184" spans="1:7" ht="15">
      <c r="A184" s="34">
        <v>8</v>
      </c>
      <c r="B184" s="6" t="s">
        <v>177</v>
      </c>
      <c r="C184" s="63">
        <v>0.5</v>
      </c>
      <c r="D184" s="6">
        <v>37500</v>
      </c>
      <c r="E184" s="6">
        <v>4000</v>
      </c>
      <c r="F184" s="35">
        <f t="shared" si="7"/>
        <v>41500</v>
      </c>
      <c r="G184" s="33">
        <v>1969</v>
      </c>
    </row>
    <row r="185" spans="1:7" ht="15">
      <c r="A185" s="32">
        <v>9</v>
      </c>
      <c r="B185" s="6" t="s">
        <v>178</v>
      </c>
      <c r="C185" s="6">
        <v>0.85</v>
      </c>
      <c r="D185" s="6">
        <v>61839</v>
      </c>
      <c r="E185" s="6">
        <v>6800</v>
      </c>
      <c r="F185" s="35">
        <f t="shared" si="7"/>
        <v>68639</v>
      </c>
      <c r="G185" s="33">
        <v>1980</v>
      </c>
    </row>
    <row r="186" spans="1:7" ht="15">
      <c r="A186" s="34">
        <v>10</v>
      </c>
      <c r="B186" s="6" t="s">
        <v>178</v>
      </c>
      <c r="C186" s="6">
        <v>0.85</v>
      </c>
      <c r="D186" s="6">
        <v>61839</v>
      </c>
      <c r="E186" s="6">
        <v>6800</v>
      </c>
      <c r="F186" s="35">
        <f t="shared" si="7"/>
        <v>68639</v>
      </c>
      <c r="G186" s="33">
        <v>1980</v>
      </c>
    </row>
    <row r="187" spans="1:7" ht="15">
      <c r="A187" s="34">
        <v>11</v>
      </c>
      <c r="B187" s="6" t="s">
        <v>178</v>
      </c>
      <c r="C187" s="6">
        <v>0.85</v>
      </c>
      <c r="D187" s="6">
        <v>61839</v>
      </c>
      <c r="E187" s="6">
        <v>6800</v>
      </c>
      <c r="F187" s="35">
        <f t="shared" si="7"/>
        <v>68639</v>
      </c>
      <c r="G187" s="33">
        <v>1983</v>
      </c>
    </row>
    <row r="188" spans="1:7" ht="15">
      <c r="A188" s="32">
        <v>12</v>
      </c>
      <c r="B188" s="6" t="s">
        <v>179</v>
      </c>
      <c r="C188" s="63">
        <v>1</v>
      </c>
      <c r="D188" s="6">
        <v>75000</v>
      </c>
      <c r="E188" s="6">
        <v>8000</v>
      </c>
      <c r="F188" s="35">
        <f t="shared" si="7"/>
        <v>83000</v>
      </c>
      <c r="G188" s="33">
        <v>1989</v>
      </c>
    </row>
    <row r="189" spans="1:7" ht="15">
      <c r="A189" s="34">
        <v>13</v>
      </c>
      <c r="B189" s="6" t="s">
        <v>180</v>
      </c>
      <c r="C189" s="6">
        <v>0.6</v>
      </c>
      <c r="D189" s="6">
        <v>43651</v>
      </c>
      <c r="E189" s="6">
        <v>4800</v>
      </c>
      <c r="F189" s="35">
        <f t="shared" si="7"/>
        <v>48451</v>
      </c>
      <c r="G189" s="33">
        <v>1982</v>
      </c>
    </row>
    <row r="190" spans="1:7" ht="15">
      <c r="A190" s="34">
        <v>14</v>
      </c>
      <c r="B190" s="6" t="s">
        <v>180</v>
      </c>
      <c r="C190" s="6">
        <v>0.4</v>
      </c>
      <c r="D190" s="6">
        <v>29100</v>
      </c>
      <c r="E190" s="6">
        <v>3200</v>
      </c>
      <c r="F190" s="35">
        <f t="shared" si="7"/>
        <v>32300</v>
      </c>
      <c r="G190" s="33">
        <v>1983</v>
      </c>
    </row>
    <row r="191" spans="1:7" ht="15">
      <c r="A191" s="32">
        <v>15</v>
      </c>
      <c r="B191" s="6" t="s">
        <v>170</v>
      </c>
      <c r="C191" s="6">
        <v>0.85</v>
      </c>
      <c r="D191" s="6">
        <v>61839</v>
      </c>
      <c r="E191" s="6">
        <v>6800</v>
      </c>
      <c r="F191" s="35">
        <f t="shared" si="7"/>
        <v>68639</v>
      </c>
      <c r="G191" s="33">
        <v>1970</v>
      </c>
    </row>
    <row r="192" spans="1:7" ht="15">
      <c r="A192" s="34">
        <v>16</v>
      </c>
      <c r="B192" s="6" t="s">
        <v>181</v>
      </c>
      <c r="C192" s="6">
        <v>0.85</v>
      </c>
      <c r="D192" s="6">
        <v>61839</v>
      </c>
      <c r="E192" s="6">
        <v>6800</v>
      </c>
      <c r="F192" s="35">
        <f t="shared" si="7"/>
        <v>68639</v>
      </c>
      <c r="G192" s="33">
        <v>1974</v>
      </c>
    </row>
    <row r="193" spans="1:7" ht="15">
      <c r="A193" s="34">
        <v>17</v>
      </c>
      <c r="B193" s="6" t="s">
        <v>182</v>
      </c>
      <c r="C193" s="6">
        <v>0.85</v>
      </c>
      <c r="D193" s="6">
        <v>61839</v>
      </c>
      <c r="E193" s="6">
        <v>6800</v>
      </c>
      <c r="F193" s="35">
        <f t="shared" si="7"/>
        <v>68639</v>
      </c>
      <c r="G193" s="33">
        <v>1974</v>
      </c>
    </row>
    <row r="194" spans="1:7" ht="15">
      <c r="A194" s="32">
        <v>18</v>
      </c>
      <c r="B194" s="6" t="s">
        <v>183</v>
      </c>
      <c r="C194" s="6">
        <v>0.4</v>
      </c>
      <c r="D194" s="6">
        <v>29100</v>
      </c>
      <c r="E194" s="6">
        <v>3200</v>
      </c>
      <c r="F194" s="6">
        <f t="shared" si="7"/>
        <v>32300</v>
      </c>
      <c r="G194" s="6">
        <v>1982</v>
      </c>
    </row>
    <row r="195" spans="1:7" ht="15">
      <c r="A195" s="34">
        <v>19</v>
      </c>
      <c r="B195" s="6" t="s">
        <v>40</v>
      </c>
      <c r="C195" s="6">
        <v>1</v>
      </c>
      <c r="D195" s="6">
        <v>72752</v>
      </c>
      <c r="E195" s="6">
        <v>8000</v>
      </c>
      <c r="F195" s="6">
        <f t="shared" si="7"/>
        <v>80752</v>
      </c>
      <c r="G195" s="6">
        <v>1985</v>
      </c>
    </row>
    <row r="196" spans="1:7" ht="15">
      <c r="A196" s="34">
        <v>20</v>
      </c>
      <c r="B196" s="6" t="s">
        <v>127</v>
      </c>
      <c r="C196" s="6">
        <v>0.5</v>
      </c>
      <c r="D196" s="6">
        <v>36376</v>
      </c>
      <c r="E196" s="6">
        <v>4000</v>
      </c>
      <c r="F196" s="6">
        <f t="shared" si="7"/>
        <v>40376</v>
      </c>
      <c r="G196" s="6">
        <v>1958</v>
      </c>
    </row>
    <row r="197" spans="1:7" ht="15">
      <c r="A197" s="32">
        <v>21</v>
      </c>
      <c r="B197" s="6" t="s">
        <v>185</v>
      </c>
      <c r="C197" s="6">
        <v>0.4</v>
      </c>
      <c r="D197" s="6">
        <v>29100</v>
      </c>
      <c r="E197" s="6">
        <v>3200</v>
      </c>
      <c r="F197" s="6">
        <f t="shared" si="7"/>
        <v>32300</v>
      </c>
      <c r="G197" s="6">
        <v>1981</v>
      </c>
    </row>
    <row r="198" spans="1:7" ht="15">
      <c r="A198" s="6">
        <v>22</v>
      </c>
      <c r="B198" s="6" t="s">
        <v>188</v>
      </c>
      <c r="C198" s="6">
        <v>0.5</v>
      </c>
      <c r="D198" s="6">
        <v>37500</v>
      </c>
      <c r="E198" s="6">
        <v>4000</v>
      </c>
      <c r="F198" s="6">
        <f t="shared" si="7"/>
        <v>41500</v>
      </c>
      <c r="G198" s="6">
        <v>1994</v>
      </c>
    </row>
    <row r="199" spans="1:7" ht="15">
      <c r="A199" s="79" t="s">
        <v>79</v>
      </c>
      <c r="B199" s="79"/>
      <c r="C199" s="49">
        <f>SUM(C177:C198)</f>
        <v>16.9</v>
      </c>
      <c r="D199" s="49">
        <f>SUM(D177:D198)</f>
        <v>1261117</v>
      </c>
      <c r="E199" s="49">
        <f>SUM(E177:E198)</f>
        <v>135200</v>
      </c>
      <c r="F199" s="49">
        <f>SUM(F177:F198)</f>
        <v>1396317</v>
      </c>
      <c r="G199" s="49">
        <f>SUM(G177:G197)</f>
        <v>41513</v>
      </c>
    </row>
    <row r="200" ht="15">
      <c r="F200" s="48"/>
    </row>
    <row r="201" spans="3:7" ht="15">
      <c r="C201" s="13"/>
      <c r="D201" s="13"/>
      <c r="E201" s="13"/>
      <c r="F201" s="13"/>
      <c r="G201" s="13"/>
    </row>
    <row r="202" spans="2:7" ht="15">
      <c r="B202" t="s">
        <v>144</v>
      </c>
      <c r="G202" s="54"/>
    </row>
    <row r="203" spans="2:6" ht="15">
      <c r="B203" t="s">
        <v>208</v>
      </c>
      <c r="C203" s="75" t="s">
        <v>131</v>
      </c>
      <c r="D203" s="75"/>
      <c r="F203" s="31"/>
    </row>
    <row r="204" spans="3:7" ht="15">
      <c r="C204" s="73" t="s">
        <v>205</v>
      </c>
      <c r="D204" s="73"/>
      <c r="F204" s="74" t="s">
        <v>86</v>
      </c>
      <c r="G204" s="74"/>
    </row>
    <row r="208" spans="2:7" ht="19.5">
      <c r="B208" s="70" t="s">
        <v>88</v>
      </c>
      <c r="C208" s="70"/>
      <c r="D208" s="70"/>
      <c r="E208" s="70"/>
      <c r="F208" s="70"/>
      <c r="G208" s="70"/>
    </row>
    <row r="209" spans="3:6" ht="15">
      <c r="C209" s="24" t="s">
        <v>194</v>
      </c>
      <c r="D209" s="24"/>
      <c r="E209" s="24"/>
      <c r="F209" s="24"/>
    </row>
    <row r="210" ht="15.75" thickBot="1"/>
    <row r="211" spans="1:7" ht="57.75" thickBot="1">
      <c r="A211" s="41" t="s">
        <v>85</v>
      </c>
      <c r="B211" s="41" t="s">
        <v>80</v>
      </c>
      <c r="C211" s="41" t="s">
        <v>81</v>
      </c>
      <c r="D211" s="41" t="s">
        <v>84</v>
      </c>
      <c r="E211" s="41" t="s">
        <v>93</v>
      </c>
      <c r="F211" s="41" t="s">
        <v>91</v>
      </c>
      <c r="G211" s="41" t="s">
        <v>83</v>
      </c>
    </row>
    <row r="212" spans="1:7" ht="18">
      <c r="A212" s="7">
        <v>1</v>
      </c>
      <c r="B212" s="12" t="s">
        <v>21</v>
      </c>
      <c r="C212" s="7">
        <v>1.5</v>
      </c>
      <c r="D212" s="35">
        <v>125600</v>
      </c>
      <c r="E212" s="35">
        <v>8000</v>
      </c>
      <c r="F212" s="62">
        <f>+E212+D212</f>
        <v>133600</v>
      </c>
      <c r="G212" s="36">
        <v>1965</v>
      </c>
    </row>
    <row r="213" spans="1:7" ht="15.75">
      <c r="A213" s="7">
        <v>2</v>
      </c>
      <c r="B213" s="10" t="s">
        <v>189</v>
      </c>
      <c r="C213" s="7">
        <v>1</v>
      </c>
      <c r="D213" s="35">
        <v>72752</v>
      </c>
      <c r="E213" s="35">
        <v>8000</v>
      </c>
      <c r="F213" s="62">
        <f>+E213+D213</f>
        <v>80752</v>
      </c>
      <c r="G213" s="36">
        <v>1962</v>
      </c>
    </row>
    <row r="214" spans="1:7" ht="15.75">
      <c r="A214" s="7">
        <v>3</v>
      </c>
      <c r="B214" s="11" t="s">
        <v>8</v>
      </c>
      <c r="C214" s="7">
        <v>1.3</v>
      </c>
      <c r="D214" s="6">
        <v>100800</v>
      </c>
      <c r="E214" s="6">
        <v>8000</v>
      </c>
      <c r="F214" s="62">
        <f aca="true" t="shared" si="8" ref="F214:F231">+E214+D214</f>
        <v>108800</v>
      </c>
      <c r="G214" s="33">
        <v>1987</v>
      </c>
    </row>
    <row r="215" spans="1:7" ht="18">
      <c r="A215" s="7">
        <v>4</v>
      </c>
      <c r="B215" s="12" t="s">
        <v>22</v>
      </c>
      <c r="C215" s="7">
        <v>1</v>
      </c>
      <c r="D215" s="6">
        <v>77752</v>
      </c>
      <c r="E215" s="6">
        <v>8000</v>
      </c>
      <c r="F215" s="62">
        <f t="shared" si="8"/>
        <v>85752</v>
      </c>
      <c r="G215" s="33">
        <v>1971</v>
      </c>
    </row>
    <row r="216" spans="1:7" ht="18">
      <c r="A216" s="7">
        <v>5</v>
      </c>
      <c r="B216" s="12" t="s">
        <v>152</v>
      </c>
      <c r="C216" s="7">
        <v>1</v>
      </c>
      <c r="D216" s="6">
        <v>77752</v>
      </c>
      <c r="E216" s="6">
        <v>8000</v>
      </c>
      <c r="F216" s="62">
        <f t="shared" si="8"/>
        <v>85752</v>
      </c>
      <c r="G216" s="33">
        <v>1967</v>
      </c>
    </row>
    <row r="217" spans="1:7" ht="18">
      <c r="A217" s="7">
        <v>6</v>
      </c>
      <c r="B217" s="12" t="s">
        <v>190</v>
      </c>
      <c r="C217" s="7">
        <v>0.5</v>
      </c>
      <c r="D217" s="6">
        <v>36376</v>
      </c>
      <c r="E217" s="6">
        <v>4000</v>
      </c>
      <c r="F217" s="62">
        <f t="shared" si="8"/>
        <v>40376</v>
      </c>
      <c r="G217" s="33">
        <v>1969</v>
      </c>
    </row>
    <row r="218" spans="1:7" ht="18">
      <c r="A218" s="7">
        <v>7</v>
      </c>
      <c r="B218" s="12" t="s">
        <v>191</v>
      </c>
      <c r="C218" s="7">
        <v>1</v>
      </c>
      <c r="D218" s="6">
        <v>72752</v>
      </c>
      <c r="E218" s="6">
        <v>8000</v>
      </c>
      <c r="F218" s="62">
        <f t="shared" si="8"/>
        <v>80752</v>
      </c>
      <c r="G218" s="33">
        <v>1981</v>
      </c>
    </row>
    <row r="219" spans="1:7" ht="18">
      <c r="A219" s="7">
        <v>8</v>
      </c>
      <c r="B219" s="12" t="s">
        <v>191</v>
      </c>
      <c r="C219" s="7">
        <v>1</v>
      </c>
      <c r="D219" s="6">
        <v>69276</v>
      </c>
      <c r="E219" s="6">
        <v>4000</v>
      </c>
      <c r="F219" s="62">
        <f t="shared" si="8"/>
        <v>73276</v>
      </c>
      <c r="G219" s="33">
        <v>1997</v>
      </c>
    </row>
    <row r="220" spans="1:7" ht="15.75">
      <c r="A220" s="7">
        <v>9</v>
      </c>
      <c r="B220" s="10" t="s">
        <v>192</v>
      </c>
      <c r="C220" s="7">
        <v>0.72</v>
      </c>
      <c r="D220" s="6">
        <v>43676</v>
      </c>
      <c r="E220" s="6">
        <v>5000</v>
      </c>
      <c r="F220" s="62">
        <f t="shared" si="8"/>
        <v>48676</v>
      </c>
      <c r="G220" s="33">
        <v>1979</v>
      </c>
    </row>
    <row r="221" spans="1:7" ht="18">
      <c r="A221" s="7">
        <v>10</v>
      </c>
      <c r="B221" s="12" t="s">
        <v>140</v>
      </c>
      <c r="C221" s="7">
        <v>0.5</v>
      </c>
      <c r="D221" s="6">
        <v>36376</v>
      </c>
      <c r="E221" s="6">
        <v>4000</v>
      </c>
      <c r="F221" s="62">
        <f t="shared" si="8"/>
        <v>40376</v>
      </c>
      <c r="G221" s="33">
        <v>1967</v>
      </c>
    </row>
    <row r="222" spans="1:7" ht="18">
      <c r="A222" s="7">
        <v>11</v>
      </c>
      <c r="B222" s="12" t="s">
        <v>193</v>
      </c>
      <c r="C222" s="7">
        <v>1.3</v>
      </c>
      <c r="D222" s="6">
        <v>90900</v>
      </c>
      <c r="E222" s="6">
        <v>8000</v>
      </c>
      <c r="F222" s="62">
        <f t="shared" si="8"/>
        <v>98900</v>
      </c>
      <c r="G222" s="33">
        <v>1969</v>
      </c>
    </row>
    <row r="223" spans="1:7" ht="18">
      <c r="A223" s="7">
        <v>12</v>
      </c>
      <c r="B223" s="12" t="s">
        <v>193</v>
      </c>
      <c r="C223" s="7">
        <v>1</v>
      </c>
      <c r="D223" s="6">
        <v>69100</v>
      </c>
      <c r="E223" s="6">
        <v>8000</v>
      </c>
      <c r="F223" s="62">
        <f t="shared" si="8"/>
        <v>77100</v>
      </c>
      <c r="G223" s="33">
        <v>1993</v>
      </c>
    </row>
    <row r="224" spans="1:7" ht="18">
      <c r="A224" s="7">
        <v>13</v>
      </c>
      <c r="B224" s="12" t="s">
        <v>193</v>
      </c>
      <c r="C224" s="7">
        <v>1.2</v>
      </c>
      <c r="D224" s="6">
        <v>86200</v>
      </c>
      <c r="E224" s="6">
        <v>8000</v>
      </c>
      <c r="F224" s="62">
        <f t="shared" si="8"/>
        <v>94200</v>
      </c>
      <c r="G224" s="33">
        <v>1973</v>
      </c>
    </row>
    <row r="225" spans="1:7" ht="18">
      <c r="A225" s="7">
        <v>14</v>
      </c>
      <c r="B225" s="12" t="s">
        <v>193</v>
      </c>
      <c r="C225" s="7">
        <v>1.2</v>
      </c>
      <c r="D225" s="6">
        <v>86200</v>
      </c>
      <c r="E225" s="6">
        <v>8000</v>
      </c>
      <c r="F225" s="62">
        <f t="shared" si="8"/>
        <v>94200</v>
      </c>
      <c r="G225" s="33">
        <v>1978</v>
      </c>
    </row>
    <row r="226" spans="1:7" ht="18">
      <c r="A226" s="7">
        <v>15</v>
      </c>
      <c r="B226" s="12" t="s">
        <v>193</v>
      </c>
      <c r="C226" s="7">
        <v>1</v>
      </c>
      <c r="D226" s="6">
        <v>70100</v>
      </c>
      <c r="E226" s="6">
        <v>8000</v>
      </c>
      <c r="F226" s="62">
        <f t="shared" si="8"/>
        <v>78100</v>
      </c>
      <c r="G226" s="33">
        <v>1972</v>
      </c>
    </row>
    <row r="227" spans="1:7" ht="18">
      <c r="A227" s="7">
        <v>16</v>
      </c>
      <c r="B227" s="12" t="s">
        <v>193</v>
      </c>
      <c r="C227" s="7">
        <v>1</v>
      </c>
      <c r="D227" s="6">
        <v>69100</v>
      </c>
      <c r="E227" s="6">
        <v>8000</v>
      </c>
      <c r="F227" s="62">
        <f t="shared" si="8"/>
        <v>77100</v>
      </c>
      <c r="G227" s="33">
        <v>1957</v>
      </c>
    </row>
    <row r="228" spans="1:7" ht="18">
      <c r="A228" s="7">
        <v>17</v>
      </c>
      <c r="B228" s="12" t="s">
        <v>193</v>
      </c>
      <c r="C228" s="7">
        <v>1</v>
      </c>
      <c r="D228" s="6">
        <v>70100</v>
      </c>
      <c r="E228" s="6">
        <v>8000</v>
      </c>
      <c r="F228" s="62">
        <f t="shared" si="8"/>
        <v>78100</v>
      </c>
      <c r="G228" s="33">
        <v>1969</v>
      </c>
    </row>
    <row r="229" spans="1:7" ht="18">
      <c r="A229" s="7">
        <v>18</v>
      </c>
      <c r="B229" s="12" t="s">
        <v>193</v>
      </c>
      <c r="C229" s="7">
        <v>1</v>
      </c>
      <c r="D229" s="6">
        <v>72100</v>
      </c>
      <c r="E229" s="6">
        <v>8000</v>
      </c>
      <c r="F229" s="62">
        <f t="shared" si="8"/>
        <v>80100</v>
      </c>
      <c r="G229" s="6">
        <v>1985</v>
      </c>
    </row>
    <row r="230" spans="1:7" ht="15.75">
      <c r="A230" s="7">
        <v>19</v>
      </c>
      <c r="B230" s="10" t="s">
        <v>11</v>
      </c>
      <c r="C230" s="7">
        <v>0.5</v>
      </c>
      <c r="D230" s="6">
        <v>36376</v>
      </c>
      <c r="E230" s="6">
        <v>4000</v>
      </c>
      <c r="F230" s="62">
        <f t="shared" si="8"/>
        <v>40376</v>
      </c>
      <c r="G230" s="6">
        <v>1963</v>
      </c>
    </row>
    <row r="231" spans="1:7" ht="15.75">
      <c r="A231" s="7">
        <v>20</v>
      </c>
      <c r="B231" s="10" t="s">
        <v>6</v>
      </c>
      <c r="C231" s="7">
        <v>0.5</v>
      </c>
      <c r="D231" s="6">
        <v>36376</v>
      </c>
      <c r="E231" s="6">
        <v>4000</v>
      </c>
      <c r="F231" s="62">
        <f t="shared" si="8"/>
        <v>40376</v>
      </c>
      <c r="G231" s="6">
        <v>1963</v>
      </c>
    </row>
    <row r="232" spans="1:7" ht="15">
      <c r="A232" s="79" t="s">
        <v>79</v>
      </c>
      <c r="B232" s="79"/>
      <c r="C232" s="49">
        <f>SUM(C212:C231)</f>
        <v>19.22</v>
      </c>
      <c r="D232" s="49">
        <f>SUM(D212:D231)</f>
        <v>1399664</v>
      </c>
      <c r="E232" s="49">
        <f>SUM(E212:E231)</f>
        <v>137000</v>
      </c>
      <c r="F232" s="49">
        <f>SUM(F212:F231)</f>
        <v>1536664</v>
      </c>
      <c r="G232" s="49">
        <f>SUM(G212:G231)</f>
        <v>39467</v>
      </c>
    </row>
    <row r="233" ht="15">
      <c r="F233" s="48"/>
    </row>
    <row r="234" spans="3:7" ht="15">
      <c r="C234" s="13"/>
      <c r="D234" s="13"/>
      <c r="E234" s="13"/>
      <c r="F234" s="13"/>
      <c r="G234" s="13"/>
    </row>
    <row r="235" spans="2:7" ht="15">
      <c r="B235" t="s">
        <v>144</v>
      </c>
      <c r="G235" s="54"/>
    </row>
    <row r="236" spans="2:6" ht="15">
      <c r="B236" t="s">
        <v>208</v>
      </c>
      <c r="C236" s="75" t="s">
        <v>131</v>
      </c>
      <c r="D236" s="75"/>
      <c r="F236" s="31"/>
    </row>
    <row r="237" spans="3:7" ht="15">
      <c r="C237" s="73" t="s">
        <v>205</v>
      </c>
      <c r="D237" s="73"/>
      <c r="F237" s="74" t="s">
        <v>86</v>
      </c>
      <c r="G237" s="74"/>
    </row>
    <row r="240" spans="2:7" ht="19.5">
      <c r="B240" s="70" t="s">
        <v>88</v>
      </c>
      <c r="C240" s="70"/>
      <c r="D240" s="70"/>
      <c r="E240" s="70"/>
      <c r="F240" s="70"/>
      <c r="G240" s="70"/>
    </row>
    <row r="241" spans="3:6" ht="15">
      <c r="C241" s="24" t="s">
        <v>198</v>
      </c>
      <c r="D241" s="24"/>
      <c r="E241" s="24"/>
      <c r="F241" s="24"/>
    </row>
    <row r="242" ht="15.75" thickBot="1"/>
    <row r="243" spans="1:7" ht="57.75" thickBot="1">
      <c r="A243" s="41" t="s">
        <v>85</v>
      </c>
      <c r="B243" s="41" t="s">
        <v>80</v>
      </c>
      <c r="C243" s="41" t="s">
        <v>81</v>
      </c>
      <c r="D243" s="41" t="s">
        <v>84</v>
      </c>
      <c r="E243" s="41" t="s">
        <v>93</v>
      </c>
      <c r="F243" s="41" t="s">
        <v>91</v>
      </c>
      <c r="G243" s="41" t="s">
        <v>83</v>
      </c>
    </row>
    <row r="244" spans="1:7" ht="15.75">
      <c r="A244" s="7">
        <v>1</v>
      </c>
      <c r="B244" s="10" t="s">
        <v>3</v>
      </c>
      <c r="C244" s="7">
        <v>1.8</v>
      </c>
      <c r="D244" s="55">
        <f>54000+92000</f>
        <v>146000</v>
      </c>
      <c r="E244" s="56">
        <v>8000</v>
      </c>
      <c r="F244" s="57">
        <f aca="true" t="shared" si="9" ref="F244:F277">D244+E244</f>
        <v>154000</v>
      </c>
      <c r="G244" s="36">
        <v>1959</v>
      </c>
    </row>
    <row r="245" spans="1:7" ht="15.75">
      <c r="A245" s="7">
        <v>2</v>
      </c>
      <c r="B245" s="11" t="s">
        <v>8</v>
      </c>
      <c r="C245" s="9">
        <v>0.5</v>
      </c>
      <c r="D245" s="55">
        <v>36376</v>
      </c>
      <c r="E245" s="58">
        <v>4000</v>
      </c>
      <c r="F245" s="57">
        <f t="shared" si="9"/>
        <v>40376</v>
      </c>
      <c r="G245" s="36">
        <v>1991</v>
      </c>
    </row>
    <row r="246" spans="1:7" ht="15.75">
      <c r="A246" s="7">
        <v>3</v>
      </c>
      <c r="B246" s="11" t="s">
        <v>4</v>
      </c>
      <c r="C246" s="9">
        <v>1</v>
      </c>
      <c r="D246" s="55">
        <v>72752</v>
      </c>
      <c r="E246" s="57">
        <v>8000</v>
      </c>
      <c r="F246" s="57">
        <f t="shared" si="9"/>
        <v>80752</v>
      </c>
      <c r="G246" s="33">
        <v>1971</v>
      </c>
    </row>
    <row r="247" spans="1:7" ht="15.75">
      <c r="A247" s="7">
        <v>4</v>
      </c>
      <c r="B247" s="11" t="s">
        <v>195</v>
      </c>
      <c r="C247" s="9">
        <v>1</v>
      </c>
      <c r="D247" s="55">
        <v>72752</v>
      </c>
      <c r="E247" s="57">
        <v>8000</v>
      </c>
      <c r="F247" s="57">
        <f t="shared" si="9"/>
        <v>80752</v>
      </c>
      <c r="G247" s="33">
        <v>1956</v>
      </c>
    </row>
    <row r="248" spans="1:7" ht="15.75">
      <c r="A248" s="7">
        <v>5</v>
      </c>
      <c r="B248" s="10" t="s">
        <v>196</v>
      </c>
      <c r="C248" s="7">
        <v>1</v>
      </c>
      <c r="D248" s="55">
        <v>72752</v>
      </c>
      <c r="E248" s="57">
        <v>8000</v>
      </c>
      <c r="F248" s="57">
        <f t="shared" si="9"/>
        <v>80752</v>
      </c>
      <c r="G248" s="33">
        <v>1977</v>
      </c>
    </row>
    <row r="249" spans="1:7" ht="15.75">
      <c r="A249" s="7">
        <v>6</v>
      </c>
      <c r="B249" s="11" t="s">
        <v>9</v>
      </c>
      <c r="C249" s="9">
        <v>1</v>
      </c>
      <c r="D249" s="55">
        <v>72752</v>
      </c>
      <c r="E249" s="57">
        <v>8000</v>
      </c>
      <c r="F249" s="57">
        <f t="shared" si="9"/>
        <v>80752</v>
      </c>
      <c r="G249" s="33">
        <v>1977</v>
      </c>
    </row>
    <row r="250" spans="1:7" ht="15.75">
      <c r="A250" s="7">
        <v>7</v>
      </c>
      <c r="B250" s="11" t="s">
        <v>5</v>
      </c>
      <c r="C250" s="9">
        <v>1</v>
      </c>
      <c r="D250" s="55">
        <v>72752</v>
      </c>
      <c r="E250" s="57">
        <v>8000</v>
      </c>
      <c r="F250" s="57">
        <f t="shared" si="9"/>
        <v>80752</v>
      </c>
      <c r="G250" s="33">
        <v>1985</v>
      </c>
    </row>
    <row r="251" spans="1:7" ht="15.75">
      <c r="A251" s="7">
        <v>8</v>
      </c>
      <c r="B251" s="11" t="s">
        <v>197</v>
      </c>
      <c r="C251" s="9">
        <v>1.25</v>
      </c>
      <c r="D251" s="55">
        <v>90000</v>
      </c>
      <c r="E251" s="57">
        <v>8000</v>
      </c>
      <c r="F251" s="57">
        <f t="shared" si="9"/>
        <v>98000</v>
      </c>
      <c r="G251" s="33">
        <v>1946</v>
      </c>
    </row>
    <row r="252" spans="1:7" ht="15.75">
      <c r="A252" s="7">
        <v>9</v>
      </c>
      <c r="B252" s="11" t="s">
        <v>197</v>
      </c>
      <c r="C252" s="9">
        <v>0.8</v>
      </c>
      <c r="D252" s="55">
        <v>60000</v>
      </c>
      <c r="E252" s="57">
        <v>8000</v>
      </c>
      <c r="F252" s="57">
        <f t="shared" si="9"/>
        <v>68000</v>
      </c>
      <c r="G252" s="33">
        <v>1974</v>
      </c>
    </row>
    <row r="253" spans="1:7" ht="15.75">
      <c r="A253" s="7">
        <v>10</v>
      </c>
      <c r="B253" s="11" t="s">
        <v>197</v>
      </c>
      <c r="C253" s="9">
        <v>1.3</v>
      </c>
      <c r="D253" s="55">
        <v>96000</v>
      </c>
      <c r="E253" s="57">
        <v>8000</v>
      </c>
      <c r="F253" s="57">
        <f t="shared" si="9"/>
        <v>104000</v>
      </c>
      <c r="G253" s="33">
        <v>1961</v>
      </c>
    </row>
    <row r="254" spans="1:7" ht="15.75">
      <c r="A254" s="7">
        <v>11</v>
      </c>
      <c r="B254" s="11" t="s">
        <v>197</v>
      </c>
      <c r="C254" s="9">
        <v>1</v>
      </c>
      <c r="D254" s="55">
        <v>72000</v>
      </c>
      <c r="E254" s="57">
        <v>8000</v>
      </c>
      <c r="F254" s="57">
        <f t="shared" si="9"/>
        <v>80000</v>
      </c>
      <c r="G254" s="33">
        <v>1970</v>
      </c>
    </row>
    <row r="255" spans="1:7" ht="15.75">
      <c r="A255" s="7">
        <v>12</v>
      </c>
      <c r="B255" s="11" t="s">
        <v>197</v>
      </c>
      <c r="C255" s="9">
        <v>0.5</v>
      </c>
      <c r="D255" s="55">
        <v>40000</v>
      </c>
      <c r="E255" s="57">
        <v>4000</v>
      </c>
      <c r="F255" s="57">
        <f t="shared" si="9"/>
        <v>44000</v>
      </c>
      <c r="G255" s="33">
        <v>1973</v>
      </c>
    </row>
    <row r="256" spans="1:7" ht="15.75">
      <c r="A256" s="7">
        <v>13</v>
      </c>
      <c r="B256" s="11" t="s">
        <v>197</v>
      </c>
      <c r="C256" s="9">
        <v>1.25</v>
      </c>
      <c r="D256" s="55">
        <v>90000</v>
      </c>
      <c r="E256" s="57">
        <v>8000</v>
      </c>
      <c r="F256" s="57">
        <f t="shared" si="9"/>
        <v>98000</v>
      </c>
      <c r="G256" s="33">
        <v>1964</v>
      </c>
    </row>
    <row r="257" spans="1:7" ht="15.75">
      <c r="A257" s="7">
        <v>14</v>
      </c>
      <c r="B257" s="11" t="s">
        <v>197</v>
      </c>
      <c r="C257" s="9">
        <v>1.25</v>
      </c>
      <c r="D257" s="55">
        <v>90000</v>
      </c>
      <c r="E257" s="57">
        <v>8000</v>
      </c>
      <c r="F257" s="57">
        <f t="shared" si="9"/>
        <v>98000</v>
      </c>
      <c r="G257" s="33">
        <v>1970</v>
      </c>
    </row>
    <row r="258" spans="1:7" ht="15.75">
      <c r="A258" s="7">
        <v>15</v>
      </c>
      <c r="B258" s="11" t="s">
        <v>197</v>
      </c>
      <c r="C258" s="9">
        <v>1.16</v>
      </c>
      <c r="D258" s="55">
        <v>84000</v>
      </c>
      <c r="E258" s="57">
        <v>8000</v>
      </c>
      <c r="F258" s="57">
        <f t="shared" si="9"/>
        <v>92000</v>
      </c>
      <c r="G258" s="33">
        <v>1976</v>
      </c>
    </row>
    <row r="259" spans="1:7" ht="15.75">
      <c r="A259" s="7">
        <v>16</v>
      </c>
      <c r="B259" s="11" t="s">
        <v>197</v>
      </c>
      <c r="C259" s="9">
        <v>1.3</v>
      </c>
      <c r="D259" s="55">
        <v>96000</v>
      </c>
      <c r="E259" s="57">
        <v>8000</v>
      </c>
      <c r="F259" s="57">
        <f t="shared" si="9"/>
        <v>104000</v>
      </c>
      <c r="G259" s="33">
        <v>1972</v>
      </c>
    </row>
    <row r="260" spans="1:7" ht="15.75">
      <c r="A260" s="7">
        <v>17</v>
      </c>
      <c r="B260" s="11" t="s">
        <v>197</v>
      </c>
      <c r="C260" s="9">
        <v>0.8</v>
      </c>
      <c r="D260" s="55">
        <v>60000</v>
      </c>
      <c r="E260" s="57">
        <v>8000</v>
      </c>
      <c r="F260" s="57">
        <f t="shared" si="9"/>
        <v>68000</v>
      </c>
      <c r="G260" s="6">
        <v>1974</v>
      </c>
    </row>
    <row r="261" spans="1:7" ht="15.75">
      <c r="A261" s="7">
        <v>18</v>
      </c>
      <c r="B261" s="11" t="s">
        <v>197</v>
      </c>
      <c r="C261" s="9">
        <v>1.1</v>
      </c>
      <c r="D261" s="55">
        <v>78000</v>
      </c>
      <c r="E261" s="57">
        <v>8000</v>
      </c>
      <c r="F261" s="57">
        <f t="shared" si="9"/>
        <v>86000</v>
      </c>
      <c r="G261" s="6">
        <v>1972</v>
      </c>
    </row>
    <row r="262" spans="1:7" ht="15.75">
      <c r="A262" s="7">
        <v>19</v>
      </c>
      <c r="B262" s="11" t="s">
        <v>197</v>
      </c>
      <c r="C262" s="9">
        <v>1.25</v>
      </c>
      <c r="D262" s="55">
        <v>90000</v>
      </c>
      <c r="E262" s="57">
        <v>8000</v>
      </c>
      <c r="F262" s="57">
        <f t="shared" si="9"/>
        <v>98000</v>
      </c>
      <c r="G262" s="6">
        <v>1972</v>
      </c>
    </row>
    <row r="263" spans="1:7" ht="15.75">
      <c r="A263" s="7">
        <v>20</v>
      </c>
      <c r="B263" s="11" t="s">
        <v>197</v>
      </c>
      <c r="C263" s="9">
        <v>1.3</v>
      </c>
      <c r="D263" s="55">
        <v>91500</v>
      </c>
      <c r="E263" s="57">
        <v>8000</v>
      </c>
      <c r="F263" s="57">
        <f t="shared" si="9"/>
        <v>99500</v>
      </c>
      <c r="G263" s="6">
        <v>1974</v>
      </c>
    </row>
    <row r="264" spans="1:7" ht="15.75">
      <c r="A264" s="7">
        <v>21</v>
      </c>
      <c r="B264" s="11" t="s">
        <v>197</v>
      </c>
      <c r="C264" s="9">
        <v>1.25</v>
      </c>
      <c r="D264" s="55">
        <v>90000</v>
      </c>
      <c r="E264" s="57">
        <v>8000</v>
      </c>
      <c r="F264" s="57">
        <f t="shared" si="9"/>
        <v>98000</v>
      </c>
      <c r="G264" s="6">
        <v>1980</v>
      </c>
    </row>
    <row r="265" spans="1:7" ht="15.75">
      <c r="A265" s="7">
        <v>22</v>
      </c>
      <c r="B265" s="11" t="s">
        <v>197</v>
      </c>
      <c r="C265" s="9">
        <v>1.25</v>
      </c>
      <c r="D265" s="55">
        <v>90000</v>
      </c>
      <c r="E265" s="57">
        <v>8000</v>
      </c>
      <c r="F265" s="57">
        <f t="shared" si="9"/>
        <v>98000</v>
      </c>
      <c r="G265" s="6">
        <v>1979</v>
      </c>
    </row>
    <row r="266" spans="1:7" ht="15.75">
      <c r="A266" s="7">
        <v>23</v>
      </c>
      <c r="B266" s="11" t="s">
        <v>197</v>
      </c>
      <c r="C266" s="9">
        <v>1.2</v>
      </c>
      <c r="D266" s="55">
        <v>84000</v>
      </c>
      <c r="E266" s="57">
        <v>8000</v>
      </c>
      <c r="F266" s="57">
        <f t="shared" si="9"/>
        <v>92000</v>
      </c>
      <c r="G266" s="6">
        <v>1977</v>
      </c>
    </row>
    <row r="267" spans="1:7" ht="15.75">
      <c r="A267" s="7">
        <v>24</v>
      </c>
      <c r="B267" s="11" t="s">
        <v>197</v>
      </c>
      <c r="C267" s="9">
        <v>1.1</v>
      </c>
      <c r="D267" s="55">
        <v>78000</v>
      </c>
      <c r="E267" s="57">
        <v>8000</v>
      </c>
      <c r="F267" s="57">
        <f t="shared" si="9"/>
        <v>86000</v>
      </c>
      <c r="G267" s="6">
        <v>1990</v>
      </c>
    </row>
    <row r="268" spans="1:7" ht="15.75">
      <c r="A268" s="7">
        <v>25</v>
      </c>
      <c r="B268" s="11" t="s">
        <v>197</v>
      </c>
      <c r="C268" s="9">
        <v>1</v>
      </c>
      <c r="D268" s="55">
        <v>66000</v>
      </c>
      <c r="E268" s="57">
        <v>8000</v>
      </c>
      <c r="F268" s="57">
        <f t="shared" si="9"/>
        <v>74000</v>
      </c>
      <c r="G268" s="6">
        <v>1963</v>
      </c>
    </row>
    <row r="269" spans="1:7" ht="15.75">
      <c r="A269" s="7">
        <v>26</v>
      </c>
      <c r="B269" s="11" t="s">
        <v>197</v>
      </c>
      <c r="C269" s="9">
        <v>0.9</v>
      </c>
      <c r="D269" s="55">
        <v>60000</v>
      </c>
      <c r="E269" s="57">
        <v>8000</v>
      </c>
      <c r="F269" s="57">
        <f t="shared" si="9"/>
        <v>68000</v>
      </c>
      <c r="G269" s="6">
        <v>1973</v>
      </c>
    </row>
    <row r="270" spans="1:7" ht="15.75">
      <c r="A270" s="7">
        <v>27</v>
      </c>
      <c r="B270" s="11" t="s">
        <v>197</v>
      </c>
      <c r="C270" s="9">
        <v>1.2</v>
      </c>
      <c r="D270" s="55">
        <v>78000</v>
      </c>
      <c r="E270" s="57">
        <v>8000</v>
      </c>
      <c r="F270" s="57">
        <f t="shared" si="9"/>
        <v>86000</v>
      </c>
      <c r="G270" s="6">
        <v>1982</v>
      </c>
    </row>
    <row r="271" spans="1:7" ht="15.75">
      <c r="A271" s="7">
        <v>28</v>
      </c>
      <c r="B271" s="11" t="s">
        <v>197</v>
      </c>
      <c r="C271" s="9">
        <v>1.25</v>
      </c>
      <c r="D271" s="55">
        <v>90000</v>
      </c>
      <c r="E271" s="57">
        <v>8000</v>
      </c>
      <c r="F271" s="57">
        <f t="shared" si="9"/>
        <v>98000</v>
      </c>
      <c r="G271" s="6">
        <v>1969</v>
      </c>
    </row>
    <row r="272" spans="1:7" ht="15.75">
      <c r="A272" s="7">
        <v>29</v>
      </c>
      <c r="B272" s="11" t="s">
        <v>197</v>
      </c>
      <c r="C272" s="9">
        <v>0.8</v>
      </c>
      <c r="D272" s="55">
        <v>54000</v>
      </c>
      <c r="E272" s="57">
        <v>8000</v>
      </c>
      <c r="F272" s="57">
        <f t="shared" si="9"/>
        <v>62000</v>
      </c>
      <c r="G272" s="6">
        <v>1982</v>
      </c>
    </row>
    <row r="273" spans="1:7" ht="15.75">
      <c r="A273" s="7">
        <v>30</v>
      </c>
      <c r="B273" s="11" t="s">
        <v>197</v>
      </c>
      <c r="C273" s="9">
        <v>0.9</v>
      </c>
      <c r="D273" s="55">
        <v>64500</v>
      </c>
      <c r="E273" s="57">
        <v>8000</v>
      </c>
      <c r="F273" s="57">
        <f t="shared" si="9"/>
        <v>72500</v>
      </c>
      <c r="G273" s="6">
        <v>1995</v>
      </c>
    </row>
    <row r="274" spans="1:7" ht="15.75">
      <c r="A274" s="7">
        <v>31</v>
      </c>
      <c r="B274" s="11" t="s">
        <v>6</v>
      </c>
      <c r="C274" s="9">
        <v>1</v>
      </c>
      <c r="D274" s="55">
        <v>72752</v>
      </c>
      <c r="E274" s="57">
        <v>8000</v>
      </c>
      <c r="F274" s="57">
        <f t="shared" si="9"/>
        <v>80752</v>
      </c>
      <c r="G274" s="6">
        <v>1960</v>
      </c>
    </row>
    <row r="275" spans="1:7" ht="15.75">
      <c r="A275" s="7">
        <v>32</v>
      </c>
      <c r="B275" s="11" t="s">
        <v>6</v>
      </c>
      <c r="C275" s="50">
        <v>1</v>
      </c>
      <c r="D275" s="55">
        <v>72752</v>
      </c>
      <c r="E275" s="57">
        <v>8000</v>
      </c>
      <c r="F275" s="57">
        <f t="shared" si="9"/>
        <v>80752</v>
      </c>
      <c r="G275" s="6">
        <v>1950</v>
      </c>
    </row>
    <row r="276" spans="1:7" ht="15.75">
      <c r="A276" s="7">
        <v>33</v>
      </c>
      <c r="B276" s="51" t="s">
        <v>12</v>
      </c>
      <c r="C276" s="50">
        <v>1</v>
      </c>
      <c r="D276" s="59">
        <v>72752</v>
      </c>
      <c r="E276" s="57">
        <v>4000</v>
      </c>
      <c r="F276" s="57">
        <f t="shared" si="9"/>
        <v>76752</v>
      </c>
      <c r="G276" s="6">
        <v>1969</v>
      </c>
    </row>
    <row r="277" spans="1:7" ht="15.75">
      <c r="A277" s="7">
        <v>34</v>
      </c>
      <c r="B277" s="11" t="s">
        <v>12</v>
      </c>
      <c r="C277" s="9">
        <v>1</v>
      </c>
      <c r="D277" s="55">
        <v>36376</v>
      </c>
      <c r="E277" s="57">
        <v>4000</v>
      </c>
      <c r="F277" s="57">
        <f t="shared" si="9"/>
        <v>40376</v>
      </c>
      <c r="G277" s="6">
        <v>1942</v>
      </c>
    </row>
    <row r="278" spans="1:7" ht="15.75">
      <c r="A278" s="7"/>
      <c r="B278" s="53" t="s">
        <v>79</v>
      </c>
      <c r="C278" s="52">
        <f>SUM(C244:C277)</f>
        <v>36.410000000000004</v>
      </c>
      <c r="D278" s="49">
        <f>SUM(D245:D277)</f>
        <v>2446768</v>
      </c>
      <c r="E278" s="49">
        <f>SUM(E245:E277)</f>
        <v>248000</v>
      </c>
      <c r="F278" s="49">
        <f>SUM(F245:F277)</f>
        <v>2694768</v>
      </c>
      <c r="G278" s="49">
        <f>SUM(G245:G277)</f>
        <v>65066</v>
      </c>
    </row>
    <row r="281" spans="3:7" ht="15">
      <c r="C281" s="13"/>
      <c r="D281" s="13"/>
      <c r="E281" s="13"/>
      <c r="F281" s="13"/>
      <c r="G281" s="13"/>
    </row>
    <row r="282" spans="2:7" ht="15">
      <c r="B282" t="s">
        <v>144</v>
      </c>
      <c r="G282" s="54"/>
    </row>
    <row r="283" spans="2:6" ht="15">
      <c r="B283" t="s">
        <v>208</v>
      </c>
      <c r="C283" s="75" t="s">
        <v>131</v>
      </c>
      <c r="D283" s="75"/>
      <c r="F283" s="31"/>
    </row>
    <row r="284" spans="3:7" ht="15">
      <c r="C284" s="73" t="s">
        <v>205</v>
      </c>
      <c r="D284" s="73"/>
      <c r="F284" s="74" t="s">
        <v>86</v>
      </c>
      <c r="G284" s="74"/>
    </row>
    <row r="287" spans="2:7" ht="19.5">
      <c r="B287" s="70" t="s">
        <v>88</v>
      </c>
      <c r="C287" s="70"/>
      <c r="D287" s="70"/>
      <c r="E287" s="70"/>
      <c r="F287" s="70"/>
      <c r="G287" s="70"/>
    </row>
    <row r="288" spans="3:6" ht="15">
      <c r="C288" s="24" t="s">
        <v>199</v>
      </c>
      <c r="D288" s="24"/>
      <c r="E288" s="24"/>
      <c r="F288" s="24"/>
    </row>
    <row r="289" ht="15.75" thickBot="1"/>
    <row r="290" spans="1:7" ht="57.75" thickBot="1">
      <c r="A290" s="41" t="s">
        <v>85</v>
      </c>
      <c r="B290" s="41" t="s">
        <v>80</v>
      </c>
      <c r="C290" s="41" t="s">
        <v>81</v>
      </c>
      <c r="D290" s="41" t="s">
        <v>84</v>
      </c>
      <c r="E290" s="41" t="s">
        <v>93</v>
      </c>
      <c r="F290" s="41" t="s">
        <v>91</v>
      </c>
      <c r="G290" s="41" t="s">
        <v>83</v>
      </c>
    </row>
    <row r="291" spans="1:7" ht="15.75">
      <c r="A291" s="7">
        <v>1</v>
      </c>
      <c r="B291" s="10" t="s">
        <v>3</v>
      </c>
      <c r="C291" s="55">
        <v>1.5</v>
      </c>
      <c r="D291" s="55">
        <f>92000+36000</f>
        <v>128000</v>
      </c>
      <c r="E291" s="56">
        <v>8000</v>
      </c>
      <c r="F291" s="57">
        <f aca="true" t="shared" si="10" ref="F291:F320">D291+E291</f>
        <v>136000</v>
      </c>
      <c r="G291" s="36">
        <v>1987</v>
      </c>
    </row>
    <row r="292" spans="1:7" ht="15.75">
      <c r="A292" s="7">
        <v>2</v>
      </c>
      <c r="B292" s="11" t="s">
        <v>8</v>
      </c>
      <c r="C292" s="60">
        <v>1.5</v>
      </c>
      <c r="D292" s="55">
        <f>36376+72000</f>
        <v>108376</v>
      </c>
      <c r="E292" s="57">
        <v>8000</v>
      </c>
      <c r="F292" s="57">
        <f t="shared" si="10"/>
        <v>116376</v>
      </c>
      <c r="G292" s="36">
        <v>1982</v>
      </c>
    </row>
    <row r="293" spans="1:7" ht="15.75">
      <c r="A293" s="7">
        <v>3</v>
      </c>
      <c r="B293" s="11" t="s">
        <v>8</v>
      </c>
      <c r="C293" s="60">
        <v>1.3</v>
      </c>
      <c r="D293" s="55">
        <v>96376</v>
      </c>
      <c r="E293" s="57">
        <v>8000</v>
      </c>
      <c r="F293" s="57">
        <f t="shared" si="10"/>
        <v>104376</v>
      </c>
      <c r="G293" s="33">
        <v>1961</v>
      </c>
    </row>
    <row r="294" spans="1:7" ht="15.75">
      <c r="A294" s="7">
        <v>4</v>
      </c>
      <c r="B294" s="11" t="s">
        <v>200</v>
      </c>
      <c r="C294" s="60">
        <v>1.25</v>
      </c>
      <c r="D294" s="55">
        <f>54564+36000</f>
        <v>90564</v>
      </c>
      <c r="E294" s="57">
        <v>8000</v>
      </c>
      <c r="F294" s="57">
        <f t="shared" si="10"/>
        <v>98564</v>
      </c>
      <c r="G294" s="33">
        <v>1977</v>
      </c>
    </row>
    <row r="295" spans="1:7" ht="15.75">
      <c r="A295" s="7">
        <v>5</v>
      </c>
      <c r="B295" s="11" t="s">
        <v>4</v>
      </c>
      <c r="C295" s="60">
        <v>0.5</v>
      </c>
      <c r="D295" s="55">
        <v>36376</v>
      </c>
      <c r="E295" s="57">
        <v>4000</v>
      </c>
      <c r="F295" s="57">
        <f t="shared" si="10"/>
        <v>40376</v>
      </c>
      <c r="G295" s="33">
        <v>1955</v>
      </c>
    </row>
    <row r="296" spans="1:7" ht="15.75">
      <c r="A296" s="7">
        <v>6</v>
      </c>
      <c r="B296" s="11" t="s">
        <v>9</v>
      </c>
      <c r="C296" s="60">
        <v>1</v>
      </c>
      <c r="D296" s="55">
        <v>72752</v>
      </c>
      <c r="E296" s="57">
        <v>8000</v>
      </c>
      <c r="F296" s="57">
        <f t="shared" si="10"/>
        <v>80752</v>
      </c>
      <c r="G296" s="33">
        <v>1969</v>
      </c>
    </row>
    <row r="297" spans="1:7" ht="15.75">
      <c r="A297" s="7">
        <v>7</v>
      </c>
      <c r="B297" s="11" t="s">
        <v>195</v>
      </c>
      <c r="C297" s="60">
        <v>0.75</v>
      </c>
      <c r="D297" s="55">
        <v>54564</v>
      </c>
      <c r="E297" s="57">
        <v>6000</v>
      </c>
      <c r="F297" s="57">
        <f t="shared" si="10"/>
        <v>60564</v>
      </c>
      <c r="G297" s="33">
        <v>1961</v>
      </c>
    </row>
    <row r="298" spans="1:7" ht="15.75">
      <c r="A298" s="7">
        <v>8</v>
      </c>
      <c r="B298" s="11" t="s">
        <v>201</v>
      </c>
      <c r="C298" s="60">
        <v>1</v>
      </c>
      <c r="D298" s="55">
        <v>72752</v>
      </c>
      <c r="E298" s="57">
        <v>8000</v>
      </c>
      <c r="F298" s="57">
        <f t="shared" si="10"/>
        <v>80752</v>
      </c>
      <c r="G298" s="33">
        <v>1985</v>
      </c>
    </row>
    <row r="299" spans="1:7" ht="15.75">
      <c r="A299" s="7">
        <v>9</v>
      </c>
      <c r="B299" s="11" t="s">
        <v>42</v>
      </c>
      <c r="C299" s="60">
        <v>1</v>
      </c>
      <c r="D299" s="55">
        <v>72752</v>
      </c>
      <c r="E299" s="57">
        <v>8000</v>
      </c>
      <c r="F299" s="57">
        <f t="shared" si="10"/>
        <v>80752</v>
      </c>
      <c r="G299" s="33">
        <v>1986</v>
      </c>
    </row>
    <row r="300" spans="1:7" ht="15.75">
      <c r="A300" s="7">
        <v>10</v>
      </c>
      <c r="B300" s="11" t="s">
        <v>6</v>
      </c>
      <c r="C300" s="60">
        <v>1</v>
      </c>
      <c r="D300" s="55">
        <v>72752</v>
      </c>
      <c r="E300" s="57">
        <v>8000</v>
      </c>
      <c r="F300" s="57">
        <f t="shared" si="10"/>
        <v>80752</v>
      </c>
      <c r="G300" s="33">
        <v>1969</v>
      </c>
    </row>
    <row r="301" spans="1:7" ht="15.75">
      <c r="A301" s="7">
        <v>11</v>
      </c>
      <c r="B301" s="10" t="s">
        <v>5</v>
      </c>
      <c r="C301" s="55">
        <v>0.5</v>
      </c>
      <c r="D301" s="55">
        <v>36376</v>
      </c>
      <c r="E301" s="57">
        <v>4000</v>
      </c>
      <c r="F301" s="57">
        <f t="shared" si="10"/>
        <v>40376</v>
      </c>
      <c r="G301" s="33">
        <v>1991</v>
      </c>
    </row>
    <row r="302" spans="1:7" ht="15.75">
      <c r="A302" s="7">
        <v>12</v>
      </c>
      <c r="B302" s="11" t="s">
        <v>197</v>
      </c>
      <c r="C302" s="55">
        <v>0.8</v>
      </c>
      <c r="D302" s="55">
        <v>60000</v>
      </c>
      <c r="E302" s="57">
        <v>6400</v>
      </c>
      <c r="F302" s="57">
        <f t="shared" si="10"/>
        <v>66400</v>
      </c>
      <c r="G302" s="33">
        <v>1957</v>
      </c>
    </row>
    <row r="303" spans="1:7" ht="15.75">
      <c r="A303" s="7">
        <v>13</v>
      </c>
      <c r="B303" s="11" t="s">
        <v>197</v>
      </c>
      <c r="C303" s="64">
        <v>1.2</v>
      </c>
      <c r="D303" s="55">
        <v>84000</v>
      </c>
      <c r="E303" s="57">
        <v>8000</v>
      </c>
      <c r="F303" s="57">
        <f t="shared" si="10"/>
        <v>92000</v>
      </c>
      <c r="G303" s="33">
        <v>1969</v>
      </c>
    </row>
    <row r="304" spans="1:7" ht="15.75">
      <c r="A304" s="7">
        <v>14</v>
      </c>
      <c r="B304" s="11" t="s">
        <v>197</v>
      </c>
      <c r="C304" s="55">
        <v>1</v>
      </c>
      <c r="D304" s="55">
        <v>72000</v>
      </c>
      <c r="E304" s="57">
        <v>8000</v>
      </c>
      <c r="F304" s="57">
        <f t="shared" si="10"/>
        <v>80000</v>
      </c>
      <c r="G304" s="33">
        <v>1977</v>
      </c>
    </row>
    <row r="305" spans="1:7" ht="15.75">
      <c r="A305" s="7">
        <v>15</v>
      </c>
      <c r="B305" s="11" t="s">
        <v>197</v>
      </c>
      <c r="C305" s="55">
        <v>0.5</v>
      </c>
      <c r="D305" s="55">
        <v>36000</v>
      </c>
      <c r="E305" s="57">
        <v>4000</v>
      </c>
      <c r="F305" s="57">
        <f t="shared" si="10"/>
        <v>40000</v>
      </c>
      <c r="G305" s="33">
        <v>1954</v>
      </c>
    </row>
    <row r="306" spans="1:7" ht="15.75">
      <c r="A306" s="7">
        <v>16</v>
      </c>
      <c r="B306" s="11" t="s">
        <v>197</v>
      </c>
      <c r="C306" s="55">
        <v>1.2</v>
      </c>
      <c r="D306" s="55">
        <v>84000</v>
      </c>
      <c r="E306" s="57">
        <v>8000</v>
      </c>
      <c r="F306" s="57">
        <f t="shared" si="10"/>
        <v>92000</v>
      </c>
      <c r="G306" s="33">
        <v>1982</v>
      </c>
    </row>
    <row r="307" spans="1:7" ht="15.75">
      <c r="A307" s="7">
        <v>17</v>
      </c>
      <c r="B307" s="11" t="s">
        <v>197</v>
      </c>
      <c r="C307" s="55">
        <v>0.3</v>
      </c>
      <c r="D307" s="55">
        <v>24000</v>
      </c>
      <c r="E307" s="57">
        <v>2400</v>
      </c>
      <c r="F307" s="57">
        <f t="shared" si="10"/>
        <v>26400</v>
      </c>
      <c r="G307" s="33">
        <v>1973</v>
      </c>
    </row>
    <row r="308" spans="1:7" ht="15.75">
      <c r="A308" s="7">
        <v>18</v>
      </c>
      <c r="B308" s="11" t="s">
        <v>197</v>
      </c>
      <c r="C308" s="55">
        <v>0.7</v>
      </c>
      <c r="D308" s="55">
        <v>48000</v>
      </c>
      <c r="E308" s="57">
        <v>5600</v>
      </c>
      <c r="F308" s="57">
        <f t="shared" si="10"/>
        <v>53600</v>
      </c>
      <c r="G308" s="6">
        <v>1965</v>
      </c>
    </row>
    <row r="309" spans="1:7" ht="15.75">
      <c r="A309" s="7">
        <v>19</v>
      </c>
      <c r="B309" s="11" t="s">
        <v>197</v>
      </c>
      <c r="C309" s="55">
        <v>1.25</v>
      </c>
      <c r="D309" s="55">
        <v>90000</v>
      </c>
      <c r="E309" s="57">
        <v>8000</v>
      </c>
      <c r="F309" s="57">
        <f t="shared" si="10"/>
        <v>98000</v>
      </c>
      <c r="G309" s="6">
        <v>1973</v>
      </c>
    </row>
    <row r="310" spans="1:7" ht="15.75">
      <c r="A310" s="7">
        <v>20</v>
      </c>
      <c r="B310" s="11" t="s">
        <v>197</v>
      </c>
      <c r="C310" s="55">
        <v>0.8</v>
      </c>
      <c r="D310" s="55">
        <v>60000</v>
      </c>
      <c r="E310" s="57">
        <v>6400</v>
      </c>
      <c r="F310" s="57">
        <f t="shared" si="10"/>
        <v>66400</v>
      </c>
      <c r="G310" s="6">
        <v>1970</v>
      </c>
    </row>
    <row r="311" spans="1:7" ht="15.75">
      <c r="A311" s="7">
        <v>21</v>
      </c>
      <c r="B311" s="11" t="s">
        <v>197</v>
      </c>
      <c r="C311" s="55">
        <v>1.2</v>
      </c>
      <c r="D311" s="55">
        <v>84000</v>
      </c>
      <c r="E311" s="57">
        <v>8000</v>
      </c>
      <c r="F311" s="57">
        <f t="shared" si="10"/>
        <v>92000</v>
      </c>
      <c r="G311" s="6">
        <v>1987</v>
      </c>
    </row>
    <row r="312" spans="1:7" ht="15.75">
      <c r="A312" s="7">
        <v>22</v>
      </c>
      <c r="B312" s="11" t="s">
        <v>197</v>
      </c>
      <c r="C312" s="55">
        <v>0.6</v>
      </c>
      <c r="D312" s="55">
        <v>42000</v>
      </c>
      <c r="E312" s="57">
        <v>4800</v>
      </c>
      <c r="F312" s="57">
        <f t="shared" si="10"/>
        <v>46800</v>
      </c>
      <c r="G312" s="6">
        <v>1974</v>
      </c>
    </row>
    <row r="313" spans="1:7" ht="15.75">
      <c r="A313" s="7">
        <v>23</v>
      </c>
      <c r="B313" s="11" t="s">
        <v>197</v>
      </c>
      <c r="C313" s="55">
        <v>1.1</v>
      </c>
      <c r="D313" s="55">
        <v>78000</v>
      </c>
      <c r="E313" s="57">
        <v>8000</v>
      </c>
      <c r="F313" s="57">
        <f t="shared" si="10"/>
        <v>86000</v>
      </c>
      <c r="G313" s="6">
        <v>1987</v>
      </c>
    </row>
    <row r="314" spans="1:7" ht="15.75">
      <c r="A314" s="7">
        <v>24</v>
      </c>
      <c r="B314" s="11" t="s">
        <v>197</v>
      </c>
      <c r="C314" s="55">
        <v>0.9</v>
      </c>
      <c r="D314" s="55">
        <v>66000</v>
      </c>
      <c r="E314" s="57">
        <v>7200</v>
      </c>
      <c r="F314" s="57">
        <f t="shared" si="10"/>
        <v>73200</v>
      </c>
      <c r="G314" s="6">
        <v>1986</v>
      </c>
    </row>
    <row r="315" spans="1:7" ht="15.75">
      <c r="A315" s="7">
        <v>25</v>
      </c>
      <c r="B315" s="11" t="s">
        <v>197</v>
      </c>
      <c r="C315" s="64">
        <v>0.5</v>
      </c>
      <c r="D315" s="55">
        <v>36000</v>
      </c>
      <c r="E315" s="57">
        <v>4000</v>
      </c>
      <c r="F315" s="57">
        <f t="shared" si="10"/>
        <v>40000</v>
      </c>
      <c r="G315" s="6">
        <v>1961</v>
      </c>
    </row>
    <row r="316" spans="1:7" ht="15.75">
      <c r="A316" s="7">
        <v>26</v>
      </c>
      <c r="B316" s="11" t="s">
        <v>197</v>
      </c>
      <c r="C316" s="64">
        <v>0.5</v>
      </c>
      <c r="D316" s="55">
        <v>36000</v>
      </c>
      <c r="E316" s="57">
        <v>4000</v>
      </c>
      <c r="F316" s="57">
        <f t="shared" si="10"/>
        <v>40000</v>
      </c>
      <c r="G316" s="6">
        <v>1968</v>
      </c>
    </row>
    <row r="317" spans="1:7" ht="15.75">
      <c r="A317" s="7">
        <v>27</v>
      </c>
      <c r="B317" s="11" t="s">
        <v>197</v>
      </c>
      <c r="C317" s="55">
        <v>0.5</v>
      </c>
      <c r="D317" s="55">
        <v>36000</v>
      </c>
      <c r="E317" s="57">
        <v>4000</v>
      </c>
      <c r="F317" s="57">
        <f t="shared" si="10"/>
        <v>40000</v>
      </c>
      <c r="G317" s="6">
        <v>1975</v>
      </c>
    </row>
    <row r="318" spans="1:7" ht="15.75">
      <c r="A318" s="7">
        <v>28</v>
      </c>
      <c r="B318" s="11" t="s">
        <v>11</v>
      </c>
      <c r="C318" s="55">
        <v>0.5</v>
      </c>
      <c r="D318" s="55">
        <v>36376</v>
      </c>
      <c r="E318" s="57">
        <v>4000</v>
      </c>
      <c r="F318" s="57">
        <f t="shared" si="10"/>
        <v>40376</v>
      </c>
      <c r="G318" s="6">
        <v>1975</v>
      </c>
    </row>
    <row r="319" spans="1:7" ht="15.75">
      <c r="A319" s="7">
        <v>29</v>
      </c>
      <c r="B319" s="11" t="s">
        <v>202</v>
      </c>
      <c r="C319" s="55">
        <v>0.5</v>
      </c>
      <c r="D319" s="55">
        <v>36376</v>
      </c>
      <c r="E319" s="57">
        <v>4000</v>
      </c>
      <c r="F319" s="57">
        <f t="shared" si="10"/>
        <v>40376</v>
      </c>
      <c r="G319" s="6">
        <v>1992</v>
      </c>
    </row>
    <row r="320" spans="1:7" ht="15.75">
      <c r="A320" s="7">
        <v>30</v>
      </c>
      <c r="B320" s="11" t="s">
        <v>44</v>
      </c>
      <c r="C320" s="60">
        <v>0.75</v>
      </c>
      <c r="D320" s="55">
        <v>54564</v>
      </c>
      <c r="E320" s="57">
        <v>6000</v>
      </c>
      <c r="F320" s="57">
        <f t="shared" si="10"/>
        <v>60564</v>
      </c>
      <c r="G320" s="6">
        <v>1990</v>
      </c>
    </row>
    <row r="321" spans="1:7" ht="15.75">
      <c r="A321" s="7"/>
      <c r="B321" s="53" t="s">
        <v>79</v>
      </c>
      <c r="C321" s="9">
        <f>SUM(C291:C320)</f>
        <v>26.1</v>
      </c>
      <c r="D321" s="49">
        <f>SUM(D291:D320)</f>
        <v>1904956</v>
      </c>
      <c r="E321" s="49">
        <f>SUM(E291:E320)</f>
        <v>188800</v>
      </c>
      <c r="F321" s="49">
        <f>SUM(F291:F320)</f>
        <v>2093756</v>
      </c>
      <c r="G321" s="49">
        <f>SUM(G291:G320)</f>
        <v>59238</v>
      </c>
    </row>
    <row r="324" spans="2:7" ht="15">
      <c r="B324" t="s">
        <v>144</v>
      </c>
      <c r="C324" s="75" t="s">
        <v>131</v>
      </c>
      <c r="D324" s="75"/>
      <c r="F324" s="31"/>
      <c r="G324" s="31"/>
    </row>
    <row r="325" spans="2:7" ht="15">
      <c r="B325" t="s">
        <v>208</v>
      </c>
      <c r="C325" s="73" t="s">
        <v>205</v>
      </c>
      <c r="D325" s="73"/>
      <c r="F325" s="42" t="s">
        <v>207</v>
      </c>
      <c r="G325" s="54"/>
    </row>
  </sheetData>
  <sheetProtection/>
  <mergeCells count="50">
    <mergeCell ref="A87:B87"/>
    <mergeCell ref="B95:G95"/>
    <mergeCell ref="C96:F96"/>
    <mergeCell ref="A129:B129"/>
    <mergeCell ref="A232:B232"/>
    <mergeCell ref="B137:G137"/>
    <mergeCell ref="C138:F138"/>
    <mergeCell ref="A166:B166"/>
    <mergeCell ref="B173:G173"/>
    <mergeCell ref="C170:D170"/>
    <mergeCell ref="C174:F174"/>
    <mergeCell ref="A199:B199"/>
    <mergeCell ref="C171:D171"/>
    <mergeCell ref="C203:D203"/>
    <mergeCell ref="B3:G3"/>
    <mergeCell ref="A26:B26"/>
    <mergeCell ref="B36:G36"/>
    <mergeCell ref="A53:B53"/>
    <mergeCell ref="B4:G4"/>
    <mergeCell ref="C37:F37"/>
    <mergeCell ref="B287:G287"/>
    <mergeCell ref="C29:D29"/>
    <mergeCell ref="C30:D30"/>
    <mergeCell ref="D55:E55"/>
    <mergeCell ref="C57:D57"/>
    <mergeCell ref="C58:D58"/>
    <mergeCell ref="B61:G61"/>
    <mergeCell ref="C62:F62"/>
    <mergeCell ref="C236:D236"/>
    <mergeCell ref="B208:G208"/>
    <mergeCell ref="C237:D237"/>
    <mergeCell ref="C283:D283"/>
    <mergeCell ref="C284:D284"/>
    <mergeCell ref="C324:D324"/>
    <mergeCell ref="C59:D59"/>
    <mergeCell ref="C90:D90"/>
    <mergeCell ref="C91:D91"/>
    <mergeCell ref="C133:D133"/>
    <mergeCell ref="C134:D134"/>
    <mergeCell ref="B240:G240"/>
    <mergeCell ref="C325:D325"/>
    <mergeCell ref="F30:G30"/>
    <mergeCell ref="F58:G58"/>
    <mergeCell ref="F91:G91"/>
    <mergeCell ref="F134:G134"/>
    <mergeCell ref="F171:G171"/>
    <mergeCell ref="F204:G204"/>
    <mergeCell ref="F237:G237"/>
    <mergeCell ref="F284:G284"/>
    <mergeCell ref="C204:D204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75" r:id="rId1"/>
  <rowBreaks count="3" manualBreakCount="3">
    <brk id="59" max="6" man="1"/>
    <brk id="238" max="6" man="1"/>
    <brk id="286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3:G53"/>
  <sheetViews>
    <sheetView zoomScalePageLayoutView="0" workbookViewId="0" topLeftCell="A16">
      <selection activeCell="K35" sqref="K35"/>
    </sheetView>
  </sheetViews>
  <sheetFormatPr defaultColWidth="9.140625" defaultRowHeight="15"/>
  <cols>
    <col min="1" max="1" width="5.57421875" style="0" customWidth="1"/>
    <col min="2" max="2" width="27.7109375" style="0" customWidth="1"/>
    <col min="3" max="3" width="14.57421875" style="0" customWidth="1"/>
    <col min="4" max="4" width="15.421875" style="0" customWidth="1"/>
    <col min="5" max="5" width="13.140625" style="0" customWidth="1"/>
    <col min="6" max="6" width="17.00390625" style="0" customWidth="1"/>
    <col min="7" max="7" width="14.7109375" style="0" customWidth="1"/>
  </cols>
  <sheetData>
    <row r="3" spans="2:7" ht="19.5">
      <c r="B3" s="70" t="s">
        <v>89</v>
      </c>
      <c r="C3" s="70"/>
      <c r="D3" s="70"/>
      <c r="E3" s="70"/>
      <c r="F3" s="70"/>
      <c r="G3" s="70"/>
    </row>
    <row r="4" ht="15">
      <c r="B4" t="s">
        <v>203</v>
      </c>
    </row>
    <row r="5" ht="15.75" thickBot="1"/>
    <row r="6" spans="1:7" ht="57.75" thickBot="1">
      <c r="A6" s="41" t="s">
        <v>85</v>
      </c>
      <c r="B6" s="41" t="s">
        <v>80</v>
      </c>
      <c r="C6" s="41" t="s">
        <v>81</v>
      </c>
      <c r="D6" s="41" t="s">
        <v>84</v>
      </c>
      <c r="E6" s="41" t="s">
        <v>93</v>
      </c>
      <c r="F6" s="41" t="s">
        <v>82</v>
      </c>
      <c r="G6" s="41" t="s">
        <v>83</v>
      </c>
    </row>
    <row r="7" spans="1:7" ht="15.75">
      <c r="A7" s="7">
        <v>1</v>
      </c>
      <c r="B7" s="10" t="s">
        <v>3</v>
      </c>
      <c r="C7" s="55">
        <v>1</v>
      </c>
      <c r="D7" s="55">
        <v>92000</v>
      </c>
      <c r="E7" s="57">
        <v>8000</v>
      </c>
      <c r="F7" s="57">
        <f aca="true" t="shared" si="0" ref="F7:F20">D7+E7</f>
        <v>100000</v>
      </c>
      <c r="G7" s="36">
        <v>1952</v>
      </c>
    </row>
    <row r="8" spans="1:7" ht="15.75">
      <c r="A8" s="7">
        <v>2</v>
      </c>
      <c r="B8" s="10" t="s">
        <v>4</v>
      </c>
      <c r="C8" s="55">
        <v>0.5</v>
      </c>
      <c r="D8" s="55">
        <v>43328</v>
      </c>
      <c r="E8" s="57">
        <v>4000</v>
      </c>
      <c r="F8" s="57">
        <f t="shared" si="0"/>
        <v>47328</v>
      </c>
      <c r="G8" s="33">
        <v>1969</v>
      </c>
    </row>
    <row r="9" spans="1:7" ht="15.75">
      <c r="A9" s="7">
        <v>3</v>
      </c>
      <c r="B9" s="10" t="s">
        <v>37</v>
      </c>
      <c r="C9" s="61">
        <v>0.7</v>
      </c>
      <c r="D9" s="55">
        <v>50926</v>
      </c>
      <c r="E9" s="57">
        <v>5600</v>
      </c>
      <c r="F9" s="57">
        <f t="shared" si="0"/>
        <v>56526</v>
      </c>
      <c r="G9" s="33">
        <v>1960</v>
      </c>
    </row>
    <row r="10" spans="1:7" ht="15.75">
      <c r="A10" s="7">
        <v>4</v>
      </c>
      <c r="B10" s="10" t="s">
        <v>37</v>
      </c>
      <c r="C10" s="55">
        <v>0.74</v>
      </c>
      <c r="D10" s="55">
        <v>53836</v>
      </c>
      <c r="E10" s="57">
        <v>5920</v>
      </c>
      <c r="F10" s="57">
        <f t="shared" si="0"/>
        <v>59756</v>
      </c>
      <c r="G10" s="33">
        <v>1975</v>
      </c>
    </row>
    <row r="11" spans="1:7" ht="15.75">
      <c r="A11" s="7">
        <v>5</v>
      </c>
      <c r="B11" s="23" t="s">
        <v>5</v>
      </c>
      <c r="C11" s="55">
        <v>0.66</v>
      </c>
      <c r="D11" s="55">
        <v>48016</v>
      </c>
      <c r="E11" s="57">
        <f>C11*8000</f>
        <v>5280</v>
      </c>
      <c r="F11" s="57">
        <f t="shared" si="0"/>
        <v>53296</v>
      </c>
      <c r="G11" s="33">
        <v>1953</v>
      </c>
    </row>
    <row r="12" spans="1:7" ht="15.75">
      <c r="A12" s="7">
        <v>6</v>
      </c>
      <c r="B12" s="23" t="s">
        <v>5</v>
      </c>
      <c r="C12" s="55">
        <v>0.66</v>
      </c>
      <c r="D12" s="55">
        <v>48016</v>
      </c>
      <c r="E12" s="57">
        <f aca="true" t="shared" si="1" ref="E12:E23">C12*8000</f>
        <v>5280</v>
      </c>
      <c r="F12" s="57">
        <f t="shared" si="0"/>
        <v>53296</v>
      </c>
      <c r="G12" s="33">
        <v>1983</v>
      </c>
    </row>
    <row r="13" spans="1:7" ht="15.75">
      <c r="A13" s="7">
        <v>7</v>
      </c>
      <c r="B13" s="23" t="s">
        <v>5</v>
      </c>
      <c r="C13" s="55">
        <v>0.66</v>
      </c>
      <c r="D13" s="55">
        <v>48016</v>
      </c>
      <c r="E13" s="57">
        <f t="shared" si="1"/>
        <v>5280</v>
      </c>
      <c r="F13" s="57">
        <f t="shared" si="0"/>
        <v>53296</v>
      </c>
      <c r="G13" s="33">
        <v>1962</v>
      </c>
    </row>
    <row r="14" spans="1:7" ht="15.75">
      <c r="A14" s="7">
        <v>8</v>
      </c>
      <c r="B14" s="23" t="s">
        <v>5</v>
      </c>
      <c r="C14" s="55">
        <v>0.66</v>
      </c>
      <c r="D14" s="55">
        <v>48016</v>
      </c>
      <c r="E14" s="57">
        <f t="shared" si="1"/>
        <v>5280</v>
      </c>
      <c r="F14" s="57">
        <f t="shared" si="0"/>
        <v>53296</v>
      </c>
      <c r="G14" s="33">
        <v>1973</v>
      </c>
    </row>
    <row r="15" spans="1:7" ht="15.75">
      <c r="A15" s="7">
        <v>9</v>
      </c>
      <c r="B15" s="23" t="s">
        <v>5</v>
      </c>
      <c r="C15" s="55">
        <v>0.53</v>
      </c>
      <c r="D15" s="55">
        <v>39286</v>
      </c>
      <c r="E15" s="57">
        <v>4240</v>
      </c>
      <c r="F15" s="57">
        <f t="shared" si="0"/>
        <v>43526</v>
      </c>
      <c r="G15" s="33">
        <v>1963</v>
      </c>
    </row>
    <row r="16" spans="1:7" ht="15.75">
      <c r="A16" s="7">
        <v>10</v>
      </c>
      <c r="B16" s="23" t="s">
        <v>5</v>
      </c>
      <c r="C16" s="55">
        <v>0.71</v>
      </c>
      <c r="D16" s="55">
        <v>51654</v>
      </c>
      <c r="E16" s="57">
        <f t="shared" si="1"/>
        <v>5680</v>
      </c>
      <c r="F16" s="57">
        <f t="shared" si="0"/>
        <v>57334</v>
      </c>
      <c r="G16" s="33">
        <v>1989</v>
      </c>
    </row>
    <row r="17" spans="1:7" ht="15.75">
      <c r="A17" s="7">
        <v>11</v>
      </c>
      <c r="B17" s="23" t="s">
        <v>5</v>
      </c>
      <c r="C17" s="55">
        <v>0.71</v>
      </c>
      <c r="D17" s="55">
        <v>51654</v>
      </c>
      <c r="E17" s="57">
        <f t="shared" si="1"/>
        <v>5680</v>
      </c>
      <c r="F17" s="57">
        <f t="shared" si="0"/>
        <v>57334</v>
      </c>
      <c r="G17" s="33">
        <v>1986</v>
      </c>
    </row>
    <row r="18" spans="1:7" ht="15.75">
      <c r="A18" s="7">
        <v>12</v>
      </c>
      <c r="B18" s="23" t="s">
        <v>5</v>
      </c>
      <c r="C18" s="55">
        <v>0.71</v>
      </c>
      <c r="D18" s="55">
        <v>51654</v>
      </c>
      <c r="E18" s="57">
        <f t="shared" si="1"/>
        <v>5680</v>
      </c>
      <c r="F18" s="57">
        <f t="shared" si="0"/>
        <v>57334</v>
      </c>
      <c r="G18" s="33">
        <v>1977</v>
      </c>
    </row>
    <row r="19" spans="1:7" ht="15.75">
      <c r="A19" s="7">
        <v>13</v>
      </c>
      <c r="B19" s="23" t="s">
        <v>5</v>
      </c>
      <c r="C19" s="55">
        <v>0.71</v>
      </c>
      <c r="D19" s="55">
        <v>51654</v>
      </c>
      <c r="E19" s="57">
        <f t="shared" si="1"/>
        <v>5680</v>
      </c>
      <c r="F19" s="57">
        <f t="shared" si="0"/>
        <v>57334</v>
      </c>
      <c r="G19" s="38">
        <v>1977</v>
      </c>
    </row>
    <row r="20" spans="1:7" ht="15.75">
      <c r="A20" s="7">
        <v>14</v>
      </c>
      <c r="B20" s="23" t="s">
        <v>5</v>
      </c>
      <c r="C20" s="55">
        <v>0.5</v>
      </c>
      <c r="D20" s="55">
        <v>36376</v>
      </c>
      <c r="E20" s="57">
        <f t="shared" si="1"/>
        <v>4000</v>
      </c>
      <c r="F20" s="57">
        <f t="shared" si="0"/>
        <v>40376</v>
      </c>
      <c r="G20" s="38">
        <v>1980</v>
      </c>
    </row>
    <row r="21" spans="1:7" ht="15.75">
      <c r="A21" s="7">
        <v>15</v>
      </c>
      <c r="B21" s="23" t="s">
        <v>5</v>
      </c>
      <c r="C21" s="55">
        <v>0.5</v>
      </c>
      <c r="D21" s="55">
        <v>36376</v>
      </c>
      <c r="E21" s="57">
        <f>C21*8000</f>
        <v>4000</v>
      </c>
      <c r="F21" s="57">
        <f>D21+E21</f>
        <v>40376</v>
      </c>
      <c r="G21" s="38">
        <v>1983</v>
      </c>
    </row>
    <row r="22" spans="1:7" ht="15.75">
      <c r="A22" s="7">
        <v>16</v>
      </c>
      <c r="B22" s="11" t="s">
        <v>14</v>
      </c>
      <c r="C22" s="55">
        <v>0.5</v>
      </c>
      <c r="D22" s="55">
        <v>36376</v>
      </c>
      <c r="E22" s="57">
        <f t="shared" si="1"/>
        <v>4000</v>
      </c>
      <c r="F22" s="57">
        <f>D22+E22</f>
        <v>40376</v>
      </c>
      <c r="G22" s="38">
        <v>1961</v>
      </c>
    </row>
    <row r="23" spans="1:7" ht="16.5" thickBot="1">
      <c r="A23" s="7">
        <v>17</v>
      </c>
      <c r="B23" s="11" t="s">
        <v>6</v>
      </c>
      <c r="C23" s="60">
        <v>0.5</v>
      </c>
      <c r="D23" s="55">
        <v>36376</v>
      </c>
      <c r="E23" s="57">
        <f t="shared" si="1"/>
        <v>4000</v>
      </c>
      <c r="F23" s="57">
        <f>D23+E23</f>
        <v>40376</v>
      </c>
      <c r="G23" s="38">
        <v>1962</v>
      </c>
    </row>
    <row r="24" spans="1:7" ht="15.75" thickBot="1">
      <c r="A24" s="82" t="s">
        <v>79</v>
      </c>
      <c r="B24" s="83"/>
      <c r="C24" s="47">
        <f>SUM(C7:C23)</f>
        <v>10.950000000000003</v>
      </c>
      <c r="D24" s="39">
        <f>SUM(D7:D23)</f>
        <v>823560</v>
      </c>
      <c r="E24" s="39">
        <f>SUM(E7:E23)</f>
        <v>87600</v>
      </c>
      <c r="F24" s="39">
        <f>SUM(F7:F23)</f>
        <v>911160</v>
      </c>
      <c r="G24" s="40">
        <f>SUM(G7:G23)</f>
        <v>33505</v>
      </c>
    </row>
    <row r="27" spans="2:7" ht="15">
      <c r="B27" t="s">
        <v>144</v>
      </c>
      <c r="C27" s="75" t="s">
        <v>131</v>
      </c>
      <c r="D27" s="75"/>
      <c r="F27" s="31"/>
      <c r="G27" s="31"/>
    </row>
    <row r="28" spans="2:7" ht="15">
      <c r="B28" t="s">
        <v>206</v>
      </c>
      <c r="C28" s="73" t="s">
        <v>205</v>
      </c>
      <c r="D28" s="73"/>
      <c r="F28" s="74" t="s">
        <v>86</v>
      </c>
      <c r="G28" s="74"/>
    </row>
    <row r="32" spans="2:7" ht="19.5">
      <c r="B32" s="70" t="s">
        <v>89</v>
      </c>
      <c r="C32" s="70"/>
      <c r="D32" s="70"/>
      <c r="E32" s="70"/>
      <c r="F32" s="70"/>
      <c r="G32" s="70"/>
    </row>
    <row r="33" ht="15">
      <c r="B33" t="s">
        <v>204</v>
      </c>
    </row>
    <row r="34" ht="15.75" thickBot="1"/>
    <row r="35" spans="1:7" ht="57.75" thickBot="1">
      <c r="A35" s="41" t="s">
        <v>85</v>
      </c>
      <c r="B35" s="41" t="s">
        <v>80</v>
      </c>
      <c r="C35" s="41" t="s">
        <v>81</v>
      </c>
      <c r="D35" s="41" t="s">
        <v>84</v>
      </c>
      <c r="E35" s="41" t="s">
        <v>93</v>
      </c>
      <c r="F35" s="41" t="s">
        <v>82</v>
      </c>
      <c r="G35" s="41" t="s">
        <v>83</v>
      </c>
    </row>
    <row r="36" spans="1:7" ht="15.75">
      <c r="A36" s="7">
        <v>1</v>
      </c>
      <c r="B36" s="10" t="s">
        <v>3</v>
      </c>
      <c r="C36" s="7">
        <v>1</v>
      </c>
      <c r="D36" s="7">
        <v>92000</v>
      </c>
      <c r="E36" s="18">
        <v>8000</v>
      </c>
      <c r="F36" s="10">
        <f aca="true" t="shared" si="2" ref="F36:F49">D36+E36</f>
        <v>100000</v>
      </c>
      <c r="G36" s="36">
        <v>1958</v>
      </c>
    </row>
    <row r="37" spans="1:7" ht="15.75">
      <c r="A37" s="7">
        <v>2</v>
      </c>
      <c r="B37" s="10" t="s">
        <v>4</v>
      </c>
      <c r="C37" s="7">
        <v>0.94</v>
      </c>
      <c r="D37" s="7">
        <v>68000</v>
      </c>
      <c r="E37" s="18">
        <v>7520</v>
      </c>
      <c r="F37" s="10">
        <f t="shared" si="2"/>
        <v>75520</v>
      </c>
      <c r="G37" s="33">
        <v>1978</v>
      </c>
    </row>
    <row r="38" spans="1:7" ht="15.75">
      <c r="A38" s="7">
        <v>3</v>
      </c>
      <c r="B38" s="10" t="s">
        <v>37</v>
      </c>
      <c r="C38" s="7">
        <v>1</v>
      </c>
      <c r="D38" s="7">
        <v>77392</v>
      </c>
      <c r="E38" s="18">
        <v>8000</v>
      </c>
      <c r="F38" s="10">
        <f t="shared" si="2"/>
        <v>85392</v>
      </c>
      <c r="G38" s="33">
        <v>1959</v>
      </c>
    </row>
    <row r="39" spans="1:7" ht="15.75">
      <c r="A39" s="7">
        <v>4</v>
      </c>
      <c r="B39" s="10" t="s">
        <v>37</v>
      </c>
      <c r="C39" s="7">
        <v>0.74</v>
      </c>
      <c r="D39" s="7">
        <v>53530</v>
      </c>
      <c r="E39" s="18">
        <v>5920</v>
      </c>
      <c r="F39" s="10">
        <f t="shared" si="2"/>
        <v>59450</v>
      </c>
      <c r="G39" s="33">
        <v>1962</v>
      </c>
    </row>
    <row r="40" spans="1:7" ht="15.75">
      <c r="A40" s="7">
        <v>5</v>
      </c>
      <c r="B40" s="23" t="s">
        <v>5</v>
      </c>
      <c r="C40" s="7">
        <v>0.74</v>
      </c>
      <c r="D40" s="7">
        <v>53530</v>
      </c>
      <c r="E40" s="18">
        <v>5920</v>
      </c>
      <c r="F40" s="10">
        <f t="shared" si="2"/>
        <v>59450</v>
      </c>
      <c r="G40" s="33">
        <v>1972</v>
      </c>
    </row>
    <row r="41" spans="1:7" ht="15.75">
      <c r="A41" s="7">
        <v>6</v>
      </c>
      <c r="B41" s="23" t="s">
        <v>5</v>
      </c>
      <c r="C41" s="7">
        <v>0.5</v>
      </c>
      <c r="D41" s="7">
        <v>41003</v>
      </c>
      <c r="E41" s="18">
        <v>4000</v>
      </c>
      <c r="F41" s="10">
        <f t="shared" si="2"/>
        <v>45003</v>
      </c>
      <c r="G41" s="33">
        <v>1973</v>
      </c>
    </row>
    <row r="42" spans="1:7" ht="15.75">
      <c r="A42" s="7">
        <v>7</v>
      </c>
      <c r="B42" s="23" t="s">
        <v>5</v>
      </c>
      <c r="C42" s="7">
        <v>0.5</v>
      </c>
      <c r="D42" s="7">
        <v>41005</v>
      </c>
      <c r="E42" s="18">
        <v>4000</v>
      </c>
      <c r="F42" s="10">
        <f t="shared" si="2"/>
        <v>45005</v>
      </c>
      <c r="G42" s="33">
        <v>1970</v>
      </c>
    </row>
    <row r="43" spans="1:7" ht="15.75">
      <c r="A43" s="7">
        <v>8</v>
      </c>
      <c r="B43" s="23" t="s">
        <v>5</v>
      </c>
      <c r="C43" s="7">
        <v>0.5</v>
      </c>
      <c r="D43" s="7">
        <v>41000</v>
      </c>
      <c r="E43" s="18">
        <v>4000</v>
      </c>
      <c r="F43" s="10">
        <f>D43+E43</f>
        <v>45000</v>
      </c>
      <c r="G43" s="33">
        <v>1984</v>
      </c>
    </row>
    <row r="44" spans="1:7" ht="15.75">
      <c r="A44" s="7">
        <v>9</v>
      </c>
      <c r="B44" s="23" t="s">
        <v>5</v>
      </c>
      <c r="C44" s="7">
        <v>0.74</v>
      </c>
      <c r="D44" s="7">
        <v>53530</v>
      </c>
      <c r="E44" s="18">
        <v>5920</v>
      </c>
      <c r="F44" s="10">
        <f t="shared" si="2"/>
        <v>59450</v>
      </c>
      <c r="G44" s="33">
        <v>1958</v>
      </c>
    </row>
    <row r="45" spans="1:7" ht="15.75">
      <c r="A45" s="7">
        <v>10</v>
      </c>
      <c r="B45" s="23" t="s">
        <v>5</v>
      </c>
      <c r="C45" s="7">
        <v>0.74</v>
      </c>
      <c r="D45" s="7">
        <v>53530</v>
      </c>
      <c r="E45" s="18">
        <v>5920</v>
      </c>
      <c r="F45" s="10">
        <f t="shared" si="2"/>
        <v>59450</v>
      </c>
      <c r="G45" s="33">
        <v>1980</v>
      </c>
    </row>
    <row r="46" spans="1:7" ht="15.75">
      <c r="A46" s="7">
        <v>11</v>
      </c>
      <c r="B46" s="23" t="s">
        <v>5</v>
      </c>
      <c r="C46" s="7">
        <v>0.74</v>
      </c>
      <c r="D46" s="7">
        <v>53530</v>
      </c>
      <c r="E46" s="18">
        <v>5920</v>
      </c>
      <c r="F46" s="10">
        <f t="shared" si="2"/>
        <v>59450</v>
      </c>
      <c r="G46" s="33">
        <v>1984</v>
      </c>
    </row>
    <row r="47" spans="1:7" ht="15.75">
      <c r="A47" s="7">
        <v>12</v>
      </c>
      <c r="B47" s="23" t="s">
        <v>5</v>
      </c>
      <c r="C47" s="7">
        <v>0.74</v>
      </c>
      <c r="D47" s="7">
        <v>53530</v>
      </c>
      <c r="E47" s="18">
        <v>5920</v>
      </c>
      <c r="F47" s="10">
        <f>D47+E47</f>
        <v>59450</v>
      </c>
      <c r="G47" s="33">
        <v>1979</v>
      </c>
    </row>
    <row r="48" spans="1:7" ht="15.75">
      <c r="A48" s="7">
        <v>13</v>
      </c>
      <c r="B48" s="23" t="s">
        <v>75</v>
      </c>
      <c r="C48" s="7">
        <v>0.25</v>
      </c>
      <c r="D48" s="7">
        <v>18700</v>
      </c>
      <c r="E48" s="18">
        <v>2000</v>
      </c>
      <c r="F48" s="10">
        <f>D48+E48</f>
        <v>20700</v>
      </c>
      <c r="G48" s="38">
        <v>1964</v>
      </c>
    </row>
    <row r="49" spans="1:7" ht="16.5" thickBot="1">
      <c r="A49" s="7">
        <v>14</v>
      </c>
      <c r="B49" s="23" t="s">
        <v>5</v>
      </c>
      <c r="C49" s="7">
        <v>0.74</v>
      </c>
      <c r="D49" s="7">
        <v>53530</v>
      </c>
      <c r="E49" s="18">
        <v>6474</v>
      </c>
      <c r="F49" s="10">
        <f t="shared" si="2"/>
        <v>60004</v>
      </c>
      <c r="G49" s="38">
        <v>1963</v>
      </c>
    </row>
    <row r="50" spans="1:7" ht="15.75" thickBot="1">
      <c r="A50" s="82" t="s">
        <v>79</v>
      </c>
      <c r="B50" s="83"/>
      <c r="C50" s="47">
        <f>SUM(C36:C49)</f>
        <v>9.870000000000001</v>
      </c>
      <c r="D50" s="39">
        <f>SUM(D36:D49)</f>
        <v>753810</v>
      </c>
      <c r="E50" s="39">
        <f>SUM(E36:E49)</f>
        <v>79514</v>
      </c>
      <c r="F50" s="39">
        <f>SUM(F36:F49)</f>
        <v>833324</v>
      </c>
      <c r="G50" s="40">
        <f>SUM(G36:G49)</f>
        <v>27584</v>
      </c>
    </row>
    <row r="52" spans="2:7" ht="15">
      <c r="B52" t="s">
        <v>144</v>
      </c>
      <c r="C52" s="75" t="s">
        <v>131</v>
      </c>
      <c r="D52" s="75"/>
      <c r="F52" s="31"/>
      <c r="G52" s="31"/>
    </row>
    <row r="53" spans="2:7" ht="15">
      <c r="B53" t="s">
        <v>206</v>
      </c>
      <c r="C53" s="73" t="s">
        <v>205</v>
      </c>
      <c r="D53" s="73"/>
      <c r="F53" s="74" t="s">
        <v>86</v>
      </c>
      <c r="G53" s="74"/>
    </row>
  </sheetData>
  <sheetProtection/>
  <mergeCells count="10">
    <mergeCell ref="C52:D52"/>
    <mergeCell ref="C53:D53"/>
    <mergeCell ref="F53:G53"/>
    <mergeCell ref="F28:G28"/>
    <mergeCell ref="B3:G3"/>
    <mergeCell ref="A24:B24"/>
    <mergeCell ref="B32:G32"/>
    <mergeCell ref="A50:B50"/>
    <mergeCell ref="C27:D27"/>
    <mergeCell ref="C28:D28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2018-04-27T05:56:35Z</dcterms:modified>
  <cp:category/>
  <cp:version/>
  <cp:contentType/>
  <cp:contentStatus/>
</cp:coreProperties>
</file>