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քաղաքային գրադարան  28-Ա " sheetId="4" r:id="rId1"/>
    <sheet name="մանկական գրադարան 18-Ա  " sheetId="6" r:id="rId2"/>
    <sheet name="գեղարվեստի դպրոց  36-Ա " sheetId="3" r:id="rId3"/>
    <sheet name="մշակույթի պալատ 18-Ա " sheetId="1" r:id="rId4"/>
  </sheets>
  <definedNames>
    <definedName name="_xlnm.Print_Area" localSheetId="2">'գեղարվեստի դպրոց  36-Ա '!$A$1:$I$25</definedName>
    <definedName name="_xlnm.Print_Area" localSheetId="1">'մանկական գրադարան 18-Ա  '!$A$1:$F$22</definedName>
    <definedName name="_xlnm.Print_Area" localSheetId="0">'քաղաքային գրադարան  28-Ա '!$A$1:$F$22</definedName>
  </definedNames>
  <calcPr calcId="125725"/>
</workbook>
</file>

<file path=xl/calcChain.xml><?xml version="1.0" encoding="utf-8"?>
<calcChain xmlns="http://schemas.openxmlformats.org/spreadsheetml/2006/main">
  <c r="E18" i="4"/>
  <c r="D18"/>
  <c r="F17"/>
  <c r="F16"/>
  <c r="F15"/>
  <c r="F14"/>
  <c r="F13"/>
  <c r="F12"/>
  <c r="F11"/>
  <c r="F10"/>
  <c r="F9"/>
  <c r="F8"/>
  <c r="F18" s="1"/>
  <c r="E35" i="1"/>
  <c r="D35"/>
  <c r="C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5" s="1"/>
  <c r="H15" i="3" l="1"/>
  <c r="H17" s="1"/>
  <c r="D15"/>
  <c r="D17" s="1"/>
  <c r="C15"/>
  <c r="I14"/>
  <c r="I13"/>
  <c r="I12"/>
  <c r="I11"/>
  <c r="I10"/>
  <c r="I9"/>
  <c r="I8"/>
  <c r="I7"/>
  <c r="I15" l="1"/>
  <c r="I17" s="1"/>
  <c r="E16" i="6" l="1"/>
  <c r="D16"/>
  <c r="C16"/>
  <c r="F15"/>
  <c r="F14"/>
  <c r="F13"/>
  <c r="F12"/>
  <c r="F11"/>
  <c r="F10"/>
  <c r="F9"/>
  <c r="F8"/>
  <c r="F16" s="1"/>
</calcChain>
</file>

<file path=xl/sharedStrings.xml><?xml version="1.0" encoding="utf-8"?>
<sst xmlns="http://schemas.openxmlformats.org/spreadsheetml/2006/main" count="128" uniqueCount="74">
  <si>
    <t>հավելված --2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</si>
  <si>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</si>
  <si>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</si>
  <si>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</si>
  <si>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</si>
  <si>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</si>
  <si>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</si>
  <si>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</si>
  <si>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Ընդամենը աշխատավարձի ֆոնդ /ՀՀ դրամով/</t>
  </si>
  <si>
    <t>îÝûñ»Ý</t>
  </si>
  <si>
    <t>Ø³ï»Ý³·»ï</t>
  </si>
  <si>
    <t>Ð³í³ù³ñ³ñ</t>
  </si>
  <si>
    <t>Ընդամենը</t>
  </si>
  <si>
    <t xml:space="preserve">              Վարդենիսի  քաղաքի    ,,Մանկական   Գրադարան ,, ԵԲՀ</t>
  </si>
  <si>
    <t>êå³ë³ñÏÙ³Ý µ³ÅÝÇ ³é³ç³ï³ñ ·ñ³¹³ñ³Ý³í³ñ</t>
  </si>
  <si>
    <t>êå³ë³ñÏÙ³Ý µ³ÅÝÇ ³é³çÇÝ Ï³ñ·Ç ·ñ³¹³ñ³Ý³í³ñ</t>
  </si>
  <si>
    <t>êå³ë³ñÏÙ³Ý µ³ÅÝÇ   ·ñ³¹³ñ³Ý³í³ñ ³ñ¹Ç ï»ËÝáÉá·Ç³Ý»ñÇ  Ù³ëÝ³·»ï</t>
  </si>
  <si>
    <t>Øß³ÏÙ³Ý  ¨ Ï³ï³Éá·Ý»ñÇ µ³ÅÝÇ ³é³ç³ï³ñ ·ñ³¹³ñ³Ý³í³ñ</t>
  </si>
  <si>
    <t>ì»ñ³Ï³Ý·ÝáÕ</t>
  </si>
  <si>
    <t>Համայնքային ենթակայության  ՀՈԱԿ-ի  անվանումը</t>
  </si>
  <si>
    <t xml:space="preserve">                          Վարդենիս քաղաքի Մհեր Մկրտչյանի անվան մշակույթի պալատ ՀՈԱԿ</t>
  </si>
  <si>
    <t>բարձր լեռնային  /ՀՀ դրամով/</t>
  </si>
  <si>
    <t>Տնօրեն</t>
  </si>
  <si>
    <t>Հաշվապահ</t>
  </si>
  <si>
    <t>Գործավար</t>
  </si>
  <si>
    <t>Ազգագրական երգի և պարի խմբի ղեկավար</t>
  </si>
  <si>
    <t>Հաղորդավար</t>
  </si>
  <si>
    <t>Պահակ</t>
  </si>
  <si>
    <t>Այգեպան</t>
  </si>
  <si>
    <t>Հավաքարար</t>
  </si>
  <si>
    <t xml:space="preserve"> </t>
  </si>
  <si>
    <t>Ձայնային օպերատոր</t>
  </si>
  <si>
    <t>&lt;&lt;Վարդենիսի   Կ. Կարապետյանի անվան    Մանկական Գեղարվեստի Դպրոց&gt;&gt;  ՀՈԱԿ</t>
  </si>
  <si>
    <t>ՊԱՇՏՈՆՆԵՐԻ ԱՆՎԱՆՈՒՄԸ</t>
  </si>
  <si>
    <t>ՀԱՍՏԻՔԱՅԻՆ ՄԻԱՎՈՐԸ</t>
  </si>
  <si>
    <t>ՊԱՇՏՈՆԱՅԻՆ ԴՐՈՒՅՔԱՉԱՓԵՐԸ /ՀՀ դրամով/</t>
  </si>
  <si>
    <t>Å³Ù»ñÇ ù³Ý³Ï</t>
  </si>
  <si>
    <t>Ä³Ù³í×³ñ</t>
  </si>
  <si>
    <t>¸³ëË»Ï³Ï³Ý</t>
  </si>
  <si>
    <t>ՏÝûñ»Ý</t>
  </si>
  <si>
    <t>÷áËïÝûñ»Ý</t>
  </si>
  <si>
    <t>àôëÙ³ëí³ñ</t>
  </si>
  <si>
    <t>Հ³ßí³å³Ñ</t>
  </si>
  <si>
    <t>Լ³µ³ñ³Ýï</t>
  </si>
  <si>
    <t>Ընդամենը í³ñã³Ï³Ý</t>
  </si>
  <si>
    <t>¸³ë³ïáõ</t>
  </si>
  <si>
    <t>ÀÝ¹Ñ³Ýáõñ Ñ³Ýñ³·áõÙ³ñ</t>
  </si>
  <si>
    <t xml:space="preserve">Վարդենիս համայնքի ավագանու </t>
  </si>
  <si>
    <t>29.01.2020թ. N 18-Ա</t>
  </si>
  <si>
    <t xml:space="preserve">   Ֆին. Բաժնի պետª                           Պավլկ Պողոսյան</t>
  </si>
  <si>
    <t xml:space="preserve">                      Ստորագրություն    Անուն ,Ազգանուն</t>
  </si>
  <si>
    <t>Հաշվապահ՝</t>
  </si>
  <si>
    <t xml:space="preserve">                 Ստորագրություն         Անուն ,Ազգանուն</t>
  </si>
  <si>
    <t>Վարդենիս համայնքի ավագանու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</si>
  <si>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</si>
  <si>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>Բուժքույր</t>
  </si>
  <si>
    <t>Արվեստի և ժող. ստեղծագործությունների բաժնի վարիչ</t>
  </si>
  <si>
    <t>Էստրադային երգի խմբի ղեկավար, Երգիչ</t>
  </si>
  <si>
    <t>Ժողովրդկան երգի խմբի ղեկավար ,Երգիչ</t>
  </si>
  <si>
    <t>Ժողովրդկան և ժամանակակից պարի խմբավար</t>
  </si>
  <si>
    <t>Մանկական թատերական խմբի ղեկավար</t>
  </si>
  <si>
    <t>Բեմական խոսքի և ասմունքի խմբավար</t>
  </si>
  <si>
    <t>Մասայական միջոցառումների կազմակերպման և այլ կազմակերպությունների հետ համագործակցության բաժնի վարիչ</t>
  </si>
  <si>
    <t>Դահլիճի աշխատանքների համակարգող</t>
  </si>
  <si>
    <t>Դիզայներ</t>
  </si>
  <si>
    <t>Նկարիչ-օպերատոր</t>
  </si>
  <si>
    <t>Տեխնիկական սպասարկման բաժնի վարիչ</t>
  </si>
  <si>
    <t>Էլ. սարքավորումների և էլ. տեխնիկայի սպասարկող</t>
  </si>
  <si>
    <t>23.04.2020թ. N 36-Ա</t>
  </si>
  <si>
    <t>03.03.2020թ. N 28-Ա</t>
  </si>
  <si>
    <t>0․5</t>
  </si>
  <si>
    <t>Արդի տեխ․սպասարկամն  գրադարանավար</t>
  </si>
  <si>
    <t>Սպասարկան բաժնի գրադարանավար</t>
  </si>
  <si>
    <t>1․0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</si>
</sst>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4"/>
      <color indexed="8"/>
      <name val="Arial LatArm"/>
      <family val="2"/>
    </font>
    <font>
      <b/>
      <i/>
      <sz val="12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2"/>
      <color theme="1"/>
      <name val="Calibri"/>
      <family val="2"/>
      <scheme val="minor"/>
    </font>
    <font>
      <sz val="12"/>
      <color indexed="8"/>
      <name val="Arial LatArm"/>
      <family val="2"/>
    </font>
    <font>
      <i/>
      <sz val="12"/>
      <color indexed="8"/>
      <name val="Arial LatArm"/>
      <family val="2"/>
    </font>
    <font>
      <sz val="12"/>
      <color theme="1"/>
      <name val="Arial LatArm"/>
      <family val="2"/>
    </font>
    <font>
      <i/>
      <sz val="12"/>
      <name val="Arial LatArm"/>
      <family val="2"/>
    </font>
    <font>
      <i/>
      <sz val="12"/>
      <color theme="1"/>
      <name val="Arial LatArm"/>
      <family val="2"/>
    </font>
    <font>
      <i/>
      <sz val="12"/>
      <color rgb="FFFF0000"/>
      <name val="Arial Armenian"/>
      <family val="2"/>
    </font>
    <font>
      <i/>
      <sz val="12"/>
      <color theme="1"/>
      <name val="Calibri"/>
      <family val="2"/>
      <scheme val="minor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sz val="11"/>
      <color indexed="8"/>
      <name val="Arial LatArm"/>
      <family val="2"/>
    </font>
    <font>
      <b/>
      <sz val="12"/>
      <color indexed="8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/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0" xfId="0" applyFont="1"/>
    <xf numFmtId="0" fontId="1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20" fillId="0" borderId="10" xfId="0" applyFont="1" applyBorder="1"/>
    <xf numFmtId="0" fontId="21" fillId="0" borderId="10" xfId="0" applyFont="1" applyBorder="1"/>
    <xf numFmtId="0" fontId="20" fillId="3" borderId="2" xfId="0" applyFont="1" applyFill="1" applyBorder="1"/>
    <xf numFmtId="0" fontId="20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0" fontId="4" fillId="0" borderId="12" xfId="0" applyFont="1" applyBorder="1"/>
    <xf numFmtId="0" fontId="9" fillId="0" borderId="0" xfId="0" applyFont="1"/>
    <xf numFmtId="0" fontId="4" fillId="0" borderId="12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vertical="top"/>
    </xf>
    <xf numFmtId="0" fontId="4" fillId="0" borderId="13" xfId="0" applyFont="1" applyBorder="1"/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6" fillId="3" borderId="10" xfId="1" applyFont="1" applyFill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2" xfId="1" applyFont="1" applyBorder="1" applyAlignment="1">
      <alignment horizontal="left"/>
    </xf>
    <xf numFmtId="0" fontId="16" fillId="3" borderId="2" xfId="1" applyFont="1" applyFill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7" fillId="0" borderId="2" xfId="1" applyFont="1" applyBorder="1" applyAlignment="1">
      <alignment horizontal="left"/>
    </xf>
    <xf numFmtId="0" fontId="13" fillId="0" borderId="0" xfId="1" applyFont="1"/>
    <xf numFmtId="1" fontId="14" fillId="0" borderId="10" xfId="1" applyNumberFormat="1" applyFont="1" applyBorder="1" applyAlignment="1">
      <alignment horizontal="center"/>
    </xf>
    <xf numFmtId="0" fontId="17" fillId="0" borderId="2" xfId="1" applyFont="1" applyBorder="1" applyAlignment="1">
      <alignment horizontal="left" wrapText="1" shrinkToFit="1"/>
    </xf>
    <xf numFmtId="0" fontId="13" fillId="0" borderId="1" xfId="1" applyFont="1" applyBorder="1"/>
    <xf numFmtId="0" fontId="16" fillId="3" borderId="14" xfId="1" applyFont="1" applyFill="1" applyBorder="1" applyAlignment="1">
      <alignment horizontal="center"/>
    </xf>
    <xf numFmtId="0" fontId="17" fillId="0" borderId="10" xfId="1" applyFont="1" applyBorder="1" applyAlignment="1">
      <alignment horizontal="left"/>
    </xf>
    <xf numFmtId="0" fontId="17" fillId="3" borderId="2" xfId="1" applyFont="1" applyFill="1" applyBorder="1" applyAlignment="1">
      <alignment horizontal="left"/>
    </xf>
    <xf numFmtId="0" fontId="14" fillId="3" borderId="2" xfId="1" applyFont="1" applyFill="1" applyBorder="1" applyAlignment="1">
      <alignment horizontal="center"/>
    </xf>
    <xf numFmtId="0" fontId="23" fillId="0" borderId="2" xfId="1" applyFont="1" applyBorder="1"/>
    <xf numFmtId="0" fontId="13" fillId="0" borderId="2" xfId="1" applyFont="1" applyBorder="1"/>
    <xf numFmtId="1" fontId="13" fillId="0" borderId="2" xfId="1" applyNumberFormat="1" applyFont="1" applyBorder="1"/>
    <xf numFmtId="0" fontId="14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5" xfId="0" applyFont="1" applyBorder="1"/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right" vertical="top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1" applyFont="1" applyAlignment="1">
      <alignment horizontal="left" vertical="center"/>
    </xf>
    <xf numFmtId="49" fontId="9" fillId="2" borderId="8" xfId="1" applyNumberFormat="1" applyFont="1" applyFill="1" applyBorder="1" applyAlignment="1">
      <alignment horizontal="center" vertical="center"/>
    </xf>
  </cellXfs>
  <cellStyles count="3">
    <cellStyle name="Normal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D23" sqref="D23"/>
    </sheetView>
  </sheetViews>
  <sheetFormatPr defaultColWidth="9.140625" defaultRowHeight="15.75"/>
  <cols>
    <col min="1" max="1" width="7.7109375" style="11" customWidth="1"/>
    <col min="2" max="2" width="48.28515625" style="11" customWidth="1"/>
    <col min="3" max="3" width="7" style="11" customWidth="1"/>
    <col min="4" max="4" width="12.85546875" style="11" customWidth="1"/>
    <col min="5" max="5" width="10.42578125" style="11" customWidth="1"/>
    <col min="6" max="6" width="13.5703125" style="11" customWidth="1"/>
    <col min="7" max="16384" width="9.140625" style="11"/>
  </cols>
  <sheetData>
    <row r="1" spans="1:8" s="2" customFormat="1" ht="16.5" customHeight="1">
      <c r="A1" s="88"/>
      <c r="B1" s="88"/>
      <c r="C1" s="48"/>
      <c r="D1" s="84" t="s">
        <v>0</v>
      </c>
      <c r="E1" s="84"/>
      <c r="F1" s="84"/>
      <c r="G1" s="1"/>
    </row>
    <row r="2" spans="1:8" s="5" customFormat="1" ht="18.75" customHeight="1">
      <c r="A2" s="3"/>
      <c r="B2" s="89"/>
      <c r="C2" s="89"/>
      <c r="D2" s="90" t="s">
        <v>54</v>
      </c>
      <c r="E2" s="90"/>
      <c r="F2" s="90"/>
      <c r="G2" s="4"/>
    </row>
    <row r="3" spans="1:8" s="5" customFormat="1" ht="20.25" customHeight="1">
      <c r="A3" s="6"/>
      <c r="C3" s="7"/>
      <c r="D3" s="85" t="s">
        <v>69</v>
      </c>
      <c r="E3" s="85"/>
      <c r="F3" s="85"/>
      <c r="G3" s="8"/>
      <c r="H3" s="8"/>
    </row>
    <row r="4" spans="1:8" ht="20.25">
      <c r="A4" s="86" t="s">
        <v>1</v>
      </c>
      <c r="B4" s="86"/>
      <c r="C4" s="86"/>
      <c r="D4" s="86"/>
      <c r="E4" s="86"/>
      <c r="F4" s="86"/>
    </row>
    <row r="5" spans="1:8">
      <c r="A5" s="87" t="s">
        <v>2</v>
      </c>
      <c r="B5" s="87"/>
      <c r="C5" s="87"/>
      <c r="D5" s="87"/>
      <c r="E5" s="87"/>
      <c r="F5" s="87"/>
    </row>
    <row r="6" spans="1:8" ht="5.25" customHeight="1" thickBot="1"/>
    <row r="7" spans="1:8" s="13" customFormat="1" ht="79.5" thickBot="1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8">
      <c r="A8" s="14">
        <v>1</v>
      </c>
      <c r="B8" s="15" t="s">
        <v>9</v>
      </c>
      <c r="C8" s="14">
        <v>1</v>
      </c>
      <c r="D8" s="14">
        <v>102000</v>
      </c>
      <c r="E8" s="15">
        <v>8000</v>
      </c>
      <c r="F8" s="15">
        <f t="shared" ref="F8:F14" si="0">D8+E8</f>
        <v>110000</v>
      </c>
    </row>
    <row r="9" spans="1:8" ht="31.5">
      <c r="A9" s="14">
        <v>2</v>
      </c>
      <c r="B9" s="16" t="s">
        <v>14</v>
      </c>
      <c r="C9" s="14">
        <v>1</v>
      </c>
      <c r="D9" s="27">
        <v>92618</v>
      </c>
      <c r="E9" s="15">
        <v>8000</v>
      </c>
      <c r="F9" s="15">
        <f t="shared" si="0"/>
        <v>100618</v>
      </c>
    </row>
    <row r="10" spans="1:8" ht="31.5">
      <c r="A10" s="14">
        <v>3</v>
      </c>
      <c r="B10" s="16" t="s">
        <v>15</v>
      </c>
      <c r="C10" s="14">
        <v>1</v>
      </c>
      <c r="D10" s="27">
        <v>92618</v>
      </c>
      <c r="E10" s="15">
        <v>8000</v>
      </c>
      <c r="F10" s="15">
        <f t="shared" si="0"/>
        <v>100618</v>
      </c>
    </row>
    <row r="11" spans="1:8" ht="31.5">
      <c r="A11" s="14">
        <v>4</v>
      </c>
      <c r="B11" s="16" t="s">
        <v>16</v>
      </c>
      <c r="C11" s="14">
        <v>1</v>
      </c>
      <c r="D11" s="27">
        <v>92618</v>
      </c>
      <c r="E11" s="15">
        <v>8000</v>
      </c>
      <c r="F11" s="15">
        <f t="shared" si="0"/>
        <v>100618</v>
      </c>
    </row>
    <row r="12" spans="1:8" ht="31.5">
      <c r="A12" s="14">
        <v>5</v>
      </c>
      <c r="B12" s="16" t="s">
        <v>17</v>
      </c>
      <c r="C12" s="14">
        <v>1</v>
      </c>
      <c r="D12" s="27">
        <v>92618</v>
      </c>
      <c r="E12" s="15">
        <v>8000</v>
      </c>
      <c r="F12" s="15">
        <f t="shared" si="0"/>
        <v>100618</v>
      </c>
    </row>
    <row r="13" spans="1:8">
      <c r="A13" s="14">
        <v>6</v>
      </c>
      <c r="B13" s="17" t="s">
        <v>10</v>
      </c>
      <c r="C13" s="14">
        <v>1</v>
      </c>
      <c r="D13" s="27">
        <v>92618</v>
      </c>
      <c r="E13" s="15">
        <v>8000</v>
      </c>
      <c r="F13" s="15">
        <f t="shared" si="0"/>
        <v>100618</v>
      </c>
    </row>
    <row r="14" spans="1:8">
      <c r="A14" s="14">
        <v>7</v>
      </c>
      <c r="B14" s="17" t="s">
        <v>18</v>
      </c>
      <c r="C14" s="14">
        <v>1</v>
      </c>
      <c r="D14" s="27">
        <v>92618</v>
      </c>
      <c r="E14" s="15">
        <v>8000</v>
      </c>
      <c r="F14" s="15">
        <f t="shared" si="0"/>
        <v>100618</v>
      </c>
    </row>
    <row r="15" spans="1:8">
      <c r="A15" s="76">
        <v>8</v>
      </c>
      <c r="B15" s="18" t="s">
        <v>11</v>
      </c>
      <c r="C15" s="76" t="s">
        <v>70</v>
      </c>
      <c r="D15" s="77">
        <v>46309</v>
      </c>
      <c r="E15" s="78">
        <v>4000</v>
      </c>
      <c r="F15" s="19">
        <f>D15+E15</f>
        <v>50309</v>
      </c>
    </row>
    <row r="16" spans="1:8">
      <c r="A16" s="14">
        <v>9</v>
      </c>
      <c r="B16" s="17" t="s">
        <v>71</v>
      </c>
      <c r="C16" s="14" t="s">
        <v>70</v>
      </c>
      <c r="D16" s="27">
        <v>46309</v>
      </c>
      <c r="E16" s="15">
        <v>4000</v>
      </c>
      <c r="F16" s="15">
        <f>D16+E16</f>
        <v>50309</v>
      </c>
    </row>
    <row r="17" spans="1:6">
      <c r="A17" s="14">
        <v>10</v>
      </c>
      <c r="B17" s="17" t="s">
        <v>72</v>
      </c>
      <c r="C17" s="14" t="s">
        <v>73</v>
      </c>
      <c r="D17" s="27">
        <v>92618</v>
      </c>
      <c r="E17" s="15">
        <v>8000</v>
      </c>
      <c r="F17" s="15">
        <f>D17+E17</f>
        <v>100618</v>
      </c>
    </row>
    <row r="18" spans="1:6" s="22" customFormat="1" ht="16.5" thickBot="1">
      <c r="A18" s="81" t="s">
        <v>12</v>
      </c>
      <c r="B18" s="82"/>
      <c r="C18" s="79">
        <v>9</v>
      </c>
      <c r="D18" s="80">
        <f>SUM(D8:D17)</f>
        <v>842944</v>
      </c>
      <c r="E18" s="80">
        <f>SUM(E8:E17)</f>
        <v>72000</v>
      </c>
      <c r="F18" s="80">
        <f>SUM(F8:F17)</f>
        <v>914944</v>
      </c>
    </row>
    <row r="19" spans="1:6" s="10" customFormat="1" ht="30" customHeight="1">
      <c r="A19" s="83" t="s">
        <v>49</v>
      </c>
      <c r="B19" s="83"/>
      <c r="C19" s="83"/>
      <c r="D19" s="83"/>
      <c r="E19" s="83"/>
      <c r="F19" s="83"/>
    </row>
    <row r="20" spans="1:6" s="46" customFormat="1">
      <c r="A20" s="53"/>
      <c r="B20" s="53" t="s">
        <v>50</v>
      </c>
      <c r="C20" s="23"/>
      <c r="D20" s="23"/>
      <c r="E20" s="23"/>
      <c r="F20" s="23"/>
    </row>
    <row r="21" spans="1:6" s="10" customFormat="1" ht="21" customHeight="1">
      <c r="A21" s="47" t="s">
        <v>51</v>
      </c>
      <c r="B21" s="47"/>
      <c r="C21" s="47"/>
      <c r="D21" s="47"/>
      <c r="E21" s="47"/>
      <c r="F21" s="47"/>
    </row>
    <row r="22" spans="1:6" s="10" customFormat="1" ht="17.25" customHeight="1">
      <c r="A22" s="9"/>
      <c r="B22" s="53" t="s">
        <v>52</v>
      </c>
      <c r="D22" s="48"/>
      <c r="E22" s="48"/>
      <c r="F22" s="48"/>
    </row>
    <row r="23" spans="1:6" customFormat="1">
      <c r="A23" s="31"/>
      <c r="B23" s="31"/>
      <c r="C23" s="31"/>
      <c r="D23" s="31"/>
      <c r="E23" s="31"/>
      <c r="F23" s="31"/>
    </row>
    <row r="24" spans="1:6" s="25" customFormat="1">
      <c r="A24" s="26"/>
      <c r="B24" s="24"/>
      <c r="D24" s="26"/>
      <c r="E24" s="26"/>
      <c r="F24" s="26"/>
    </row>
  </sheetData>
  <mergeCells count="9">
    <mergeCell ref="A18:B18"/>
    <mergeCell ref="A19:F19"/>
    <mergeCell ref="D1:F1"/>
    <mergeCell ref="D3:F3"/>
    <mergeCell ref="A4:F4"/>
    <mergeCell ref="A5:F5"/>
    <mergeCell ref="A1:B1"/>
    <mergeCell ref="B2:C2"/>
    <mergeCell ref="D2:F2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22" sqref="E22"/>
    </sheetView>
  </sheetViews>
  <sheetFormatPr defaultColWidth="9.140625" defaultRowHeight="15.75"/>
  <cols>
    <col min="1" max="1" width="7.7109375" style="11" customWidth="1"/>
    <col min="2" max="2" width="43.140625" style="11" customWidth="1"/>
    <col min="3" max="3" width="7" style="11" customWidth="1"/>
    <col min="4" max="4" width="14.7109375" style="11" customWidth="1"/>
    <col min="5" max="5" width="11.28515625" style="11" customWidth="1"/>
    <col min="6" max="6" width="13.5703125" style="11" customWidth="1"/>
    <col min="7" max="16384" width="9.140625" style="11"/>
  </cols>
  <sheetData>
    <row r="1" spans="1:6" s="2" customFormat="1" ht="18.75" customHeight="1">
      <c r="A1" s="88"/>
      <c r="B1" s="88"/>
      <c r="C1" s="84" t="s">
        <v>0</v>
      </c>
      <c r="D1" s="84"/>
      <c r="E1" s="84"/>
      <c r="F1" s="84"/>
    </row>
    <row r="2" spans="1:6" s="5" customFormat="1" ht="18.75" customHeight="1">
      <c r="A2" s="3"/>
      <c r="B2" s="49"/>
      <c r="C2" s="89" t="s">
        <v>53</v>
      </c>
      <c r="D2" s="89"/>
      <c r="E2" s="89"/>
      <c r="F2" s="89"/>
    </row>
    <row r="3" spans="1:6" s="5" customFormat="1" ht="20.25" customHeight="1">
      <c r="A3" s="6"/>
      <c r="C3" s="91" t="s">
        <v>48</v>
      </c>
      <c r="D3" s="91"/>
      <c r="E3" s="91"/>
      <c r="F3" s="91"/>
    </row>
    <row r="4" spans="1:6" ht="20.25">
      <c r="A4" s="86" t="s">
        <v>1</v>
      </c>
      <c r="B4" s="86"/>
      <c r="C4" s="86"/>
      <c r="D4" s="86"/>
      <c r="E4" s="86"/>
      <c r="F4" s="86"/>
    </row>
    <row r="5" spans="1:6">
      <c r="A5" s="87" t="s">
        <v>13</v>
      </c>
      <c r="B5" s="87"/>
      <c r="C5" s="87"/>
      <c r="D5" s="87"/>
      <c r="E5" s="87"/>
      <c r="F5" s="87"/>
    </row>
    <row r="6" spans="1:6" ht="5.25" customHeight="1" thickBot="1"/>
    <row r="7" spans="1:6" s="13" customFormat="1" ht="79.5" thickBot="1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6">
      <c r="A8" s="14">
        <v>1</v>
      </c>
      <c r="B8" s="15" t="s">
        <v>9</v>
      </c>
      <c r="C8" s="14">
        <v>1</v>
      </c>
      <c r="D8" s="14">
        <v>102000</v>
      </c>
      <c r="E8" s="15">
        <v>8000</v>
      </c>
      <c r="F8" s="15">
        <f t="shared" ref="F8:F14" si="0">D8+E8</f>
        <v>110000</v>
      </c>
    </row>
    <row r="9" spans="1:6" ht="31.5">
      <c r="A9" s="14">
        <v>2</v>
      </c>
      <c r="B9" s="16" t="s">
        <v>14</v>
      </c>
      <c r="C9" s="14">
        <v>1</v>
      </c>
      <c r="D9" s="27">
        <v>92618</v>
      </c>
      <c r="E9" s="15">
        <v>8000</v>
      </c>
      <c r="F9" s="15">
        <f t="shared" si="0"/>
        <v>100618</v>
      </c>
    </row>
    <row r="10" spans="1:6" ht="31.5">
      <c r="A10" s="14">
        <v>3</v>
      </c>
      <c r="B10" s="16" t="s">
        <v>15</v>
      </c>
      <c r="C10" s="14">
        <v>1</v>
      </c>
      <c r="D10" s="27">
        <v>92618</v>
      </c>
      <c r="E10" s="15">
        <v>8000</v>
      </c>
      <c r="F10" s="15">
        <f t="shared" si="0"/>
        <v>100618</v>
      </c>
    </row>
    <row r="11" spans="1:6" ht="47.25">
      <c r="A11" s="14">
        <v>4</v>
      </c>
      <c r="B11" s="16" t="s">
        <v>16</v>
      </c>
      <c r="C11" s="14">
        <v>1</v>
      </c>
      <c r="D11" s="27">
        <v>92618</v>
      </c>
      <c r="E11" s="15">
        <v>8000</v>
      </c>
      <c r="F11" s="15">
        <f t="shared" si="0"/>
        <v>100618</v>
      </c>
    </row>
    <row r="12" spans="1:6" ht="31.5">
      <c r="A12" s="14">
        <v>5</v>
      </c>
      <c r="B12" s="16" t="s">
        <v>17</v>
      </c>
      <c r="C12" s="14">
        <v>1</v>
      </c>
      <c r="D12" s="27">
        <v>92618</v>
      </c>
      <c r="E12" s="15">
        <v>8000</v>
      </c>
      <c r="F12" s="15">
        <f t="shared" si="0"/>
        <v>100618</v>
      </c>
    </row>
    <row r="13" spans="1:6">
      <c r="A13" s="14">
        <v>6</v>
      </c>
      <c r="B13" s="17" t="s">
        <v>10</v>
      </c>
      <c r="C13" s="14">
        <v>1</v>
      </c>
      <c r="D13" s="27">
        <v>92618</v>
      </c>
      <c r="E13" s="15">
        <v>8000</v>
      </c>
      <c r="F13" s="15">
        <f t="shared" si="0"/>
        <v>100618</v>
      </c>
    </row>
    <row r="14" spans="1:6">
      <c r="A14" s="14">
        <v>7</v>
      </c>
      <c r="B14" s="17" t="s">
        <v>18</v>
      </c>
      <c r="C14" s="14">
        <v>1</v>
      </c>
      <c r="D14" s="27">
        <v>92618</v>
      </c>
      <c r="E14" s="15">
        <v>8000</v>
      </c>
      <c r="F14" s="15">
        <f t="shared" si="0"/>
        <v>100618</v>
      </c>
    </row>
    <row r="15" spans="1:6" ht="16.5" thickBot="1">
      <c r="A15" s="14">
        <v>8</v>
      </c>
      <c r="B15" s="18" t="s">
        <v>11</v>
      </c>
      <c r="C15" s="14">
        <v>1</v>
      </c>
      <c r="D15" s="27">
        <v>92618</v>
      </c>
      <c r="E15" s="15">
        <v>8000</v>
      </c>
      <c r="F15" s="19">
        <f>D15+E15</f>
        <v>100618</v>
      </c>
    </row>
    <row r="16" spans="1:6" s="22" customFormat="1" ht="16.5" thickBot="1">
      <c r="A16" s="92" t="s">
        <v>12</v>
      </c>
      <c r="B16" s="93"/>
      <c r="C16" s="20">
        <f>SUM(C8:C15)</f>
        <v>8</v>
      </c>
      <c r="D16" s="21">
        <f>SUM(D8:D15)</f>
        <v>750326</v>
      </c>
      <c r="E16" s="21">
        <f>SUM(E8:E15)</f>
        <v>64000</v>
      </c>
      <c r="F16" s="21">
        <f>SUM(F8:F15)</f>
        <v>814326</v>
      </c>
    </row>
    <row r="17" spans="1:6" s="10" customFormat="1" ht="30" customHeight="1">
      <c r="A17" s="83" t="s">
        <v>49</v>
      </c>
      <c r="B17" s="83"/>
      <c r="C17" s="83"/>
      <c r="D17" s="83"/>
      <c r="E17" s="83"/>
      <c r="F17" s="83"/>
    </row>
    <row r="18" spans="1:6" s="46" customFormat="1">
      <c r="A18" s="33"/>
      <c r="B18" s="33" t="s">
        <v>50</v>
      </c>
      <c r="C18" s="23"/>
      <c r="D18" s="23"/>
      <c r="E18" s="23"/>
      <c r="F18" s="23"/>
    </row>
    <row r="19" spans="1:6" s="10" customFormat="1" ht="21" customHeight="1">
      <c r="A19" s="47" t="s">
        <v>51</v>
      </c>
      <c r="B19" s="47"/>
      <c r="C19" s="47"/>
      <c r="D19" s="47"/>
      <c r="E19" s="47"/>
      <c r="F19" s="47"/>
    </row>
    <row r="20" spans="1:6" s="10" customFormat="1" ht="17.25" customHeight="1">
      <c r="A20" s="9"/>
      <c r="B20" s="33" t="s">
        <v>52</v>
      </c>
      <c r="D20" s="48"/>
      <c r="E20" s="48"/>
      <c r="F20" s="48"/>
    </row>
    <row r="21" spans="1:6" customFormat="1">
      <c r="A21" s="31"/>
      <c r="B21" s="31"/>
      <c r="C21" s="31"/>
      <c r="D21" s="31"/>
      <c r="E21" s="31"/>
      <c r="F21" s="31"/>
    </row>
    <row r="22" spans="1:6" customFormat="1" ht="15"/>
    <row r="23" spans="1:6" customFormat="1" ht="15"/>
  </sheetData>
  <mergeCells count="8">
    <mergeCell ref="A17:F17"/>
    <mergeCell ref="C1:F1"/>
    <mergeCell ref="C2:F2"/>
    <mergeCell ref="C3:F3"/>
    <mergeCell ref="A1:B1"/>
    <mergeCell ref="A4:F4"/>
    <mergeCell ref="A5:F5"/>
    <mergeCell ref="A16:B16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A13" zoomScaleNormal="100" workbookViewId="0">
      <selection activeCell="G39" sqref="G39"/>
    </sheetView>
  </sheetViews>
  <sheetFormatPr defaultRowHeight="15"/>
  <cols>
    <col min="1" max="1" width="6.7109375" customWidth="1"/>
    <col min="2" max="2" width="29.28515625" customWidth="1"/>
    <col min="3" max="3" width="11.5703125" customWidth="1"/>
    <col min="4" max="4" width="14.7109375" customWidth="1"/>
    <col min="5" max="5" width="11" customWidth="1"/>
    <col min="6" max="6" width="10.28515625" customWidth="1"/>
    <col min="7" max="7" width="10.42578125" customWidth="1"/>
    <col min="8" max="8" width="12.42578125" customWidth="1"/>
    <col min="9" max="9" width="15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>
      <c r="G1" s="95" t="s">
        <v>0</v>
      </c>
      <c r="H1" s="95"/>
      <c r="I1" s="95"/>
    </row>
    <row r="2" spans="1:9">
      <c r="G2" s="95" t="s">
        <v>53</v>
      </c>
      <c r="H2" s="95"/>
      <c r="I2" s="95"/>
    </row>
    <row r="3" spans="1:9">
      <c r="G3" s="95" t="s">
        <v>68</v>
      </c>
      <c r="H3" s="95"/>
      <c r="I3" s="95"/>
    </row>
    <row r="4" spans="1:9" ht="18">
      <c r="A4" s="97" t="s">
        <v>19</v>
      </c>
      <c r="B4" s="97"/>
      <c r="C4" s="97"/>
      <c r="D4" s="97"/>
      <c r="E4" s="97"/>
      <c r="F4" s="97"/>
      <c r="G4" s="97"/>
      <c r="H4" s="97"/>
      <c r="I4" s="97"/>
    </row>
    <row r="5" spans="1:9" ht="16.5" thickBot="1">
      <c r="A5" s="94" t="s">
        <v>32</v>
      </c>
      <c r="B5" s="94"/>
      <c r="C5" s="94"/>
      <c r="D5" s="94"/>
      <c r="E5" s="94"/>
      <c r="F5" s="94"/>
      <c r="G5" s="94"/>
      <c r="H5" s="94"/>
      <c r="I5" s="94"/>
    </row>
    <row r="6" spans="1:9" ht="105" customHeight="1" thickBot="1">
      <c r="A6" s="34" t="s">
        <v>3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2" t="s">
        <v>21</v>
      </c>
      <c r="I6" s="12" t="s">
        <v>8</v>
      </c>
    </row>
    <row r="7" spans="1:9" ht="15.75">
      <c r="A7" s="14">
        <v>1</v>
      </c>
      <c r="B7" s="15" t="s">
        <v>39</v>
      </c>
      <c r="C7" s="14">
        <v>1</v>
      </c>
      <c r="D7" s="35">
        <v>102000</v>
      </c>
      <c r="E7" s="35"/>
      <c r="F7" s="35"/>
      <c r="G7" s="35"/>
      <c r="H7" s="35">
        <v>8000</v>
      </c>
      <c r="I7" s="36">
        <f t="shared" ref="I7:I14" si="0">+H7+D7</f>
        <v>110000</v>
      </c>
    </row>
    <row r="8" spans="1:9" ht="15.75">
      <c r="A8" s="14">
        <v>2</v>
      </c>
      <c r="B8" s="15" t="s">
        <v>40</v>
      </c>
      <c r="C8" s="14">
        <v>1</v>
      </c>
      <c r="D8" s="35">
        <v>92618</v>
      </c>
      <c r="E8" s="35"/>
      <c r="F8" s="35"/>
      <c r="G8" s="35"/>
      <c r="H8" s="35">
        <v>8000</v>
      </c>
      <c r="I8" s="36">
        <f t="shared" si="0"/>
        <v>100618</v>
      </c>
    </row>
    <row r="9" spans="1:9" ht="15.75">
      <c r="A9" s="14">
        <v>3</v>
      </c>
      <c r="B9" s="16" t="s">
        <v>41</v>
      </c>
      <c r="C9" s="14">
        <v>1</v>
      </c>
      <c r="D9" s="37">
        <v>92618</v>
      </c>
      <c r="E9" s="37"/>
      <c r="F9" s="37"/>
      <c r="G9" s="37"/>
      <c r="H9" s="38">
        <v>8000</v>
      </c>
      <c r="I9" s="36">
        <f t="shared" si="0"/>
        <v>100618</v>
      </c>
    </row>
    <row r="10" spans="1:9" ht="15.75">
      <c r="A10" s="14">
        <v>4</v>
      </c>
      <c r="B10" s="15" t="s">
        <v>42</v>
      </c>
      <c r="C10" s="14">
        <v>1</v>
      </c>
      <c r="D10" s="38">
        <v>89611</v>
      </c>
      <c r="E10" s="38"/>
      <c r="F10" s="38"/>
      <c r="G10" s="38"/>
      <c r="H10" s="38">
        <v>8000</v>
      </c>
      <c r="I10" s="36">
        <f t="shared" si="0"/>
        <v>97611</v>
      </c>
    </row>
    <row r="11" spans="1:9" ht="15.75">
      <c r="A11" s="14">
        <v>5</v>
      </c>
      <c r="B11" s="15" t="s">
        <v>24</v>
      </c>
      <c r="C11" s="14">
        <v>1</v>
      </c>
      <c r="D11" s="38">
        <v>89611</v>
      </c>
      <c r="E11" s="38"/>
      <c r="F11" s="38"/>
      <c r="G11" s="38"/>
      <c r="H11" s="38">
        <v>8000</v>
      </c>
      <c r="I11" s="36">
        <f t="shared" si="0"/>
        <v>97611</v>
      </c>
    </row>
    <row r="12" spans="1:9" ht="15.75">
      <c r="A12" s="14">
        <v>6</v>
      </c>
      <c r="B12" s="15" t="s">
        <v>43</v>
      </c>
      <c r="C12" s="14" t="s">
        <v>30</v>
      </c>
      <c r="D12" s="38">
        <v>89611</v>
      </c>
      <c r="E12" s="38"/>
      <c r="F12" s="38"/>
      <c r="G12" s="38"/>
      <c r="H12" s="38">
        <v>8000</v>
      </c>
      <c r="I12" s="36">
        <f t="shared" si="0"/>
        <v>97611</v>
      </c>
    </row>
    <row r="13" spans="1:9" ht="15.75">
      <c r="A13" s="14">
        <v>7</v>
      </c>
      <c r="B13" s="15" t="s">
        <v>43</v>
      </c>
      <c r="C13" s="14">
        <v>1</v>
      </c>
      <c r="D13" s="37">
        <v>92618</v>
      </c>
      <c r="E13" s="37"/>
      <c r="F13" s="37"/>
      <c r="G13" s="37"/>
      <c r="H13" s="38">
        <v>8000</v>
      </c>
      <c r="I13" s="36">
        <f t="shared" si="0"/>
        <v>100618</v>
      </c>
    </row>
    <row r="14" spans="1:9" ht="15.75">
      <c r="A14" s="14">
        <v>8</v>
      </c>
      <c r="B14" s="15" t="s">
        <v>11</v>
      </c>
      <c r="C14" s="14">
        <v>1</v>
      </c>
      <c r="D14" s="38">
        <v>89611</v>
      </c>
      <c r="E14" s="38"/>
      <c r="F14" s="38"/>
      <c r="G14" s="38"/>
      <c r="H14" s="38">
        <v>8000</v>
      </c>
      <c r="I14" s="36">
        <f t="shared" si="0"/>
        <v>97611</v>
      </c>
    </row>
    <row r="15" spans="1:9" s="28" customFormat="1" ht="33.75" customHeight="1">
      <c r="A15" s="14"/>
      <c r="B15" s="39" t="s">
        <v>44</v>
      </c>
      <c r="C15" s="40">
        <f>SUM(C7:C14)</f>
        <v>7</v>
      </c>
      <c r="D15" s="41">
        <f>SUM(D7:D14)</f>
        <v>738298</v>
      </c>
      <c r="E15" s="41"/>
      <c r="F15" s="41"/>
      <c r="G15" s="41"/>
      <c r="H15" s="42">
        <f>SUM(H7:H14)</f>
        <v>64000</v>
      </c>
      <c r="I15" s="42">
        <f>SUM(I7:I14)</f>
        <v>802298</v>
      </c>
    </row>
    <row r="16" spans="1:9" s="28" customFormat="1" ht="15.75" customHeight="1">
      <c r="A16" s="14">
        <v>7</v>
      </c>
      <c r="B16" s="17" t="s">
        <v>45</v>
      </c>
      <c r="C16" s="43"/>
      <c r="D16" s="41">
        <v>591465</v>
      </c>
      <c r="E16" s="44">
        <v>119</v>
      </c>
      <c r="F16" s="43">
        <v>44900</v>
      </c>
      <c r="G16" s="43">
        <v>37800</v>
      </c>
      <c r="H16" s="42">
        <v>56000</v>
      </c>
      <c r="I16" s="42">
        <v>865176</v>
      </c>
    </row>
    <row r="17" spans="1:9" s="28" customFormat="1" ht="15.75" customHeight="1">
      <c r="A17" s="14"/>
      <c r="B17" s="17" t="s">
        <v>46</v>
      </c>
      <c r="C17" s="43"/>
      <c r="D17" s="42">
        <f>D16+D15</f>
        <v>1329763</v>
      </c>
      <c r="E17" s="44">
        <v>119</v>
      </c>
      <c r="F17" s="43">
        <v>51300</v>
      </c>
      <c r="G17" s="43">
        <v>37800</v>
      </c>
      <c r="H17" s="42">
        <f>SUM(H15:H16)</f>
        <v>120000</v>
      </c>
      <c r="I17" s="42">
        <f>I15+I16</f>
        <v>1667474</v>
      </c>
    </row>
    <row r="18" spans="1:9" s="10" customFormat="1" ht="30" customHeight="1">
      <c r="A18" s="96" t="s">
        <v>49</v>
      </c>
      <c r="B18" s="96"/>
      <c r="C18" s="96"/>
      <c r="D18" s="96"/>
      <c r="E18" s="96"/>
      <c r="F18" s="96"/>
      <c r="G18" s="50"/>
      <c r="H18" s="50"/>
      <c r="I18" s="50"/>
    </row>
    <row r="19" spans="1:9" s="46" customFormat="1" ht="15.75">
      <c r="A19" s="52"/>
      <c r="B19" s="52" t="s">
        <v>50</v>
      </c>
      <c r="C19" s="23"/>
      <c r="D19" s="23"/>
      <c r="E19" s="23"/>
      <c r="F19" s="23"/>
    </row>
    <row r="20" spans="1:9" s="10" customFormat="1" ht="21" customHeight="1">
      <c r="A20" s="47" t="s">
        <v>51</v>
      </c>
      <c r="B20" s="47"/>
      <c r="C20" s="47"/>
      <c r="D20" s="47"/>
      <c r="E20" s="47"/>
      <c r="F20" s="47"/>
      <c r="G20" s="45"/>
      <c r="H20" s="45"/>
      <c r="I20" s="45"/>
    </row>
    <row r="21" spans="1:9" s="10" customFormat="1" ht="17.25" customHeight="1">
      <c r="A21" s="9"/>
      <c r="B21" s="52" t="s">
        <v>52</v>
      </c>
      <c r="D21" s="48"/>
      <c r="E21" s="48"/>
      <c r="F21" s="48"/>
    </row>
    <row r="22" spans="1:9" ht="15.75">
      <c r="A22" s="31"/>
      <c r="B22" s="31"/>
      <c r="C22" s="31"/>
      <c r="D22" s="31"/>
      <c r="E22" s="31"/>
      <c r="F22" s="31"/>
    </row>
    <row r="24" spans="1:9" ht="15.75">
      <c r="A24" s="51"/>
      <c r="B24" s="51"/>
      <c r="C24" s="51"/>
      <c r="D24" s="51"/>
      <c r="E24" s="51"/>
      <c r="F24" s="51"/>
      <c r="G24" s="51"/>
    </row>
    <row r="25" spans="1:9" ht="15.75">
      <c r="A25" s="51"/>
      <c r="B25" s="51"/>
      <c r="C25" s="51"/>
      <c r="D25" s="51"/>
      <c r="E25" s="51"/>
      <c r="F25" s="51"/>
      <c r="G25" s="51"/>
    </row>
    <row r="26" spans="1:9" ht="15.75">
      <c r="A26" s="51"/>
      <c r="B26" s="51"/>
      <c r="C26" s="51"/>
      <c r="D26" s="51"/>
      <c r="E26" s="51"/>
      <c r="F26" s="51"/>
      <c r="G26" s="51"/>
    </row>
    <row r="27" spans="1:9" ht="15.75">
      <c r="A27" s="51"/>
      <c r="B27" s="51"/>
      <c r="C27" s="51"/>
      <c r="D27" s="51"/>
      <c r="E27" s="51"/>
      <c r="F27" s="51"/>
      <c r="G27" s="51"/>
    </row>
  </sheetData>
  <mergeCells count="6">
    <mergeCell ref="A5:I5"/>
    <mergeCell ref="G1:I1"/>
    <mergeCell ref="G2:I2"/>
    <mergeCell ref="G3:I3"/>
    <mergeCell ref="A18:F18"/>
    <mergeCell ref="A4:I4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Normal="100" workbookViewId="0">
      <selection activeCell="D3" sqref="D3:F3"/>
    </sheetView>
  </sheetViews>
  <sheetFormatPr defaultRowHeight="15.75"/>
  <cols>
    <col min="1" max="1" width="5.7109375" style="32" customWidth="1"/>
    <col min="2" max="2" width="46.28515625" style="32" customWidth="1"/>
    <col min="3" max="3" width="33.5703125" style="32" customWidth="1"/>
    <col min="4" max="4" width="16.28515625" style="32" customWidth="1"/>
    <col min="5" max="5" width="15.28515625" style="32" customWidth="1"/>
    <col min="6" max="6" width="16.42578125" style="32" customWidth="1"/>
  </cols>
  <sheetData>
    <row r="1" spans="1:6">
      <c r="A1" s="51"/>
      <c r="B1" s="51"/>
      <c r="C1" s="51"/>
      <c r="D1" s="98" t="s">
        <v>0</v>
      </c>
      <c r="E1" s="98"/>
      <c r="F1" s="98"/>
    </row>
    <row r="2" spans="1:6">
      <c r="D2" s="98" t="s">
        <v>47</v>
      </c>
      <c r="E2" s="98"/>
      <c r="F2" s="98"/>
    </row>
    <row r="3" spans="1:6">
      <c r="D3" s="98" t="s">
        <v>48</v>
      </c>
      <c r="E3" s="98"/>
      <c r="F3" s="98"/>
    </row>
    <row r="4" spans="1:6" ht="15">
      <c r="A4" s="101" t="s">
        <v>19</v>
      </c>
      <c r="B4" s="101"/>
      <c r="C4" s="101"/>
      <c r="D4" s="101"/>
      <c r="E4" s="101"/>
      <c r="F4" s="101"/>
    </row>
    <row r="5" spans="1:6" ht="16.5" thickBot="1">
      <c r="A5" s="102" t="s">
        <v>20</v>
      </c>
      <c r="B5" s="102"/>
      <c r="C5" s="102"/>
      <c r="D5" s="102"/>
      <c r="E5" s="102"/>
      <c r="F5" s="102"/>
    </row>
    <row r="6" spans="1:6" ht="79.5" thickBot="1">
      <c r="A6" s="54" t="s">
        <v>3</v>
      </c>
      <c r="B6" s="54" t="s">
        <v>4</v>
      </c>
      <c r="C6" s="54" t="s">
        <v>5</v>
      </c>
      <c r="D6" s="54" t="s">
        <v>6</v>
      </c>
      <c r="E6" s="54" t="s">
        <v>21</v>
      </c>
      <c r="F6" s="54" t="s">
        <v>8</v>
      </c>
    </row>
    <row r="7" spans="1:6">
      <c r="A7" s="55">
        <v>1</v>
      </c>
      <c r="B7" s="56" t="s">
        <v>22</v>
      </c>
      <c r="C7" s="57">
        <v>1</v>
      </c>
      <c r="D7" s="58">
        <v>102000</v>
      </c>
      <c r="E7" s="59">
        <v>8000</v>
      </c>
      <c r="F7" s="59">
        <f>(E7+D7)*C7</f>
        <v>110000</v>
      </c>
    </row>
    <row r="8" spans="1:6">
      <c r="A8" s="55">
        <v>2</v>
      </c>
      <c r="B8" s="60" t="s">
        <v>23</v>
      </c>
      <c r="C8" s="61">
        <v>0.5</v>
      </c>
      <c r="D8" s="62">
        <v>92618</v>
      </c>
      <c r="E8" s="63">
        <v>8000</v>
      </c>
      <c r="F8" s="59">
        <f t="shared" ref="F8:F31" si="0">(E8+D8)*C8</f>
        <v>50309</v>
      </c>
    </row>
    <row r="9" spans="1:6">
      <c r="A9" s="55">
        <v>3</v>
      </c>
      <c r="B9" s="60" t="s">
        <v>24</v>
      </c>
      <c r="C9" s="61">
        <v>1</v>
      </c>
      <c r="D9" s="62">
        <v>92618</v>
      </c>
      <c r="E9" s="63">
        <v>8000</v>
      </c>
      <c r="F9" s="59">
        <f t="shared" si="0"/>
        <v>100618</v>
      </c>
    </row>
    <row r="10" spans="1:6">
      <c r="A10" s="55">
        <v>4</v>
      </c>
      <c r="B10" s="60" t="s">
        <v>55</v>
      </c>
      <c r="C10" s="61">
        <v>1</v>
      </c>
      <c r="D10" s="62">
        <v>92618</v>
      </c>
      <c r="E10" s="63">
        <v>8000</v>
      </c>
      <c r="F10" s="59">
        <f t="shared" si="0"/>
        <v>100618</v>
      </c>
    </row>
    <row r="11" spans="1:6">
      <c r="A11" s="55">
        <v>5</v>
      </c>
      <c r="B11" s="60" t="s">
        <v>56</v>
      </c>
      <c r="C11" s="61">
        <v>1</v>
      </c>
      <c r="D11" s="62">
        <v>92618</v>
      </c>
      <c r="E11" s="63">
        <v>8000</v>
      </c>
      <c r="F11" s="59">
        <f t="shared" si="0"/>
        <v>100618</v>
      </c>
    </row>
    <row r="12" spans="1:6">
      <c r="A12" s="55">
        <v>6</v>
      </c>
      <c r="B12" s="64" t="s">
        <v>25</v>
      </c>
      <c r="C12" s="61">
        <v>1</v>
      </c>
      <c r="D12" s="62">
        <v>92618</v>
      </c>
      <c r="E12" s="63">
        <v>8000</v>
      </c>
      <c r="F12" s="59">
        <f t="shared" si="0"/>
        <v>100618</v>
      </c>
    </row>
    <row r="13" spans="1:6">
      <c r="A13" s="55">
        <v>7</v>
      </c>
      <c r="B13" s="64" t="s">
        <v>57</v>
      </c>
      <c r="C13" s="61">
        <v>1</v>
      </c>
      <c r="D13" s="62">
        <v>92618</v>
      </c>
      <c r="E13" s="63">
        <v>8000</v>
      </c>
      <c r="F13" s="59">
        <f t="shared" si="0"/>
        <v>100618</v>
      </c>
    </row>
    <row r="14" spans="1:6">
      <c r="A14" s="55">
        <v>8</v>
      </c>
      <c r="B14" s="64" t="s">
        <v>58</v>
      </c>
      <c r="C14" s="61">
        <v>1</v>
      </c>
      <c r="D14" s="62">
        <v>92618</v>
      </c>
      <c r="E14" s="63">
        <v>8000</v>
      </c>
      <c r="F14" s="59">
        <f t="shared" si="0"/>
        <v>100618</v>
      </c>
    </row>
    <row r="15" spans="1:6">
      <c r="A15" s="55">
        <v>9</v>
      </c>
      <c r="B15" s="64" t="s">
        <v>59</v>
      </c>
      <c r="C15" s="61">
        <v>1</v>
      </c>
      <c r="D15" s="62">
        <v>92618</v>
      </c>
      <c r="E15" s="63">
        <v>8000</v>
      </c>
      <c r="F15" s="59">
        <f t="shared" si="0"/>
        <v>100618</v>
      </c>
    </row>
    <row r="16" spans="1:6">
      <c r="A16" s="55">
        <v>10</v>
      </c>
      <c r="B16" s="65" t="s">
        <v>60</v>
      </c>
      <c r="C16" s="61">
        <v>0.75</v>
      </c>
      <c r="D16" s="62">
        <v>92618</v>
      </c>
      <c r="E16" s="63">
        <v>8000</v>
      </c>
      <c r="F16" s="66">
        <f t="shared" si="0"/>
        <v>75463.5</v>
      </c>
    </row>
    <row r="17" spans="1:6">
      <c r="A17" s="55">
        <v>11</v>
      </c>
      <c r="B17" s="64" t="s">
        <v>61</v>
      </c>
      <c r="C17" s="61">
        <v>0.75</v>
      </c>
      <c r="D17" s="62">
        <v>92618</v>
      </c>
      <c r="E17" s="63">
        <v>8000</v>
      </c>
      <c r="F17" s="66">
        <f t="shared" si="0"/>
        <v>75463.5</v>
      </c>
    </row>
    <row r="18" spans="1:6" ht="65.25" customHeight="1">
      <c r="A18" s="55">
        <v>12</v>
      </c>
      <c r="B18" s="67" t="s">
        <v>62</v>
      </c>
      <c r="C18" s="61">
        <v>1</v>
      </c>
      <c r="D18" s="62">
        <v>92618</v>
      </c>
      <c r="E18" s="63">
        <v>8000</v>
      </c>
      <c r="F18" s="59">
        <f t="shared" si="0"/>
        <v>100618</v>
      </c>
    </row>
    <row r="19" spans="1:6" ht="16.5" thickBot="1">
      <c r="A19" s="55">
        <v>13</v>
      </c>
      <c r="B19" s="65" t="s">
        <v>63</v>
      </c>
      <c r="C19" s="61">
        <v>1</v>
      </c>
      <c r="D19" s="62">
        <v>92618</v>
      </c>
      <c r="E19" s="63">
        <v>8000</v>
      </c>
      <c r="F19" s="59">
        <f t="shared" si="0"/>
        <v>100618</v>
      </c>
    </row>
    <row r="20" spans="1:6" ht="16.5" thickBot="1">
      <c r="A20" s="55">
        <v>14</v>
      </c>
      <c r="B20" s="68" t="s">
        <v>64</v>
      </c>
      <c r="C20" s="69">
        <v>1</v>
      </c>
      <c r="D20" s="62">
        <v>92618</v>
      </c>
      <c r="E20" s="63">
        <v>8000</v>
      </c>
      <c r="F20" s="59">
        <f t="shared" si="0"/>
        <v>100618</v>
      </c>
    </row>
    <row r="21" spans="1:6">
      <c r="A21" s="55">
        <v>15</v>
      </c>
      <c r="B21" s="70" t="s">
        <v>31</v>
      </c>
      <c r="C21" s="61">
        <v>1</v>
      </c>
      <c r="D21" s="62">
        <v>92618</v>
      </c>
      <c r="E21" s="63">
        <v>8000</v>
      </c>
      <c r="F21" s="59">
        <f t="shared" si="0"/>
        <v>100618</v>
      </c>
    </row>
    <row r="22" spans="1:6">
      <c r="A22" s="55">
        <v>16</v>
      </c>
      <c r="B22" s="64" t="s">
        <v>26</v>
      </c>
      <c r="C22" s="61">
        <v>1</v>
      </c>
      <c r="D22" s="62">
        <v>92618</v>
      </c>
      <c r="E22" s="63">
        <v>8000</v>
      </c>
      <c r="F22" s="59">
        <f t="shared" si="0"/>
        <v>100618</v>
      </c>
    </row>
    <row r="23" spans="1:6">
      <c r="A23" s="55">
        <v>17</v>
      </c>
      <c r="B23" s="64" t="s">
        <v>65</v>
      </c>
      <c r="C23" s="61">
        <v>0.5</v>
      </c>
      <c r="D23" s="62">
        <v>92618</v>
      </c>
      <c r="E23" s="63">
        <v>8000</v>
      </c>
      <c r="F23" s="66">
        <f>(E23+D23)*C23</f>
        <v>50309</v>
      </c>
    </row>
    <row r="24" spans="1:6">
      <c r="A24" s="55">
        <v>18</v>
      </c>
      <c r="B24" s="64" t="s">
        <v>66</v>
      </c>
      <c r="C24" s="61">
        <v>1</v>
      </c>
      <c r="D24" s="62">
        <v>92618</v>
      </c>
      <c r="E24" s="63">
        <v>8000</v>
      </c>
      <c r="F24" s="59">
        <f t="shared" si="0"/>
        <v>100618</v>
      </c>
    </row>
    <row r="25" spans="1:6">
      <c r="A25" s="55">
        <v>19</v>
      </c>
      <c r="B25" s="64" t="s">
        <v>67</v>
      </c>
      <c r="C25" s="61">
        <v>0.5</v>
      </c>
      <c r="D25" s="62">
        <v>92618</v>
      </c>
      <c r="E25" s="63">
        <v>8000</v>
      </c>
      <c r="F25" s="59">
        <f t="shared" si="0"/>
        <v>50309</v>
      </c>
    </row>
    <row r="26" spans="1:6">
      <c r="A26" s="55">
        <v>20</v>
      </c>
      <c r="B26" s="64" t="s">
        <v>27</v>
      </c>
      <c r="C26" s="61">
        <v>1</v>
      </c>
      <c r="D26" s="62">
        <v>92618</v>
      </c>
      <c r="E26" s="63">
        <v>8000</v>
      </c>
      <c r="F26" s="59">
        <f t="shared" si="0"/>
        <v>100618</v>
      </c>
    </row>
    <row r="27" spans="1:6">
      <c r="A27" s="55">
        <v>21</v>
      </c>
      <c r="B27" s="64" t="s">
        <v>27</v>
      </c>
      <c r="C27" s="61">
        <v>1</v>
      </c>
      <c r="D27" s="62">
        <v>92618</v>
      </c>
      <c r="E27" s="63">
        <v>8000</v>
      </c>
      <c r="F27" s="59">
        <f t="shared" si="0"/>
        <v>100618</v>
      </c>
    </row>
    <row r="28" spans="1:6">
      <c r="A28" s="55">
        <v>22</v>
      </c>
      <c r="B28" s="64" t="s">
        <v>27</v>
      </c>
      <c r="C28" s="61">
        <v>1</v>
      </c>
      <c r="D28" s="62">
        <v>92618</v>
      </c>
      <c r="E28" s="63">
        <v>8000</v>
      </c>
      <c r="F28" s="59">
        <f>(E28+D28)*C28</f>
        <v>100618</v>
      </c>
    </row>
    <row r="29" spans="1:6">
      <c r="A29" s="55">
        <v>23</v>
      </c>
      <c r="B29" s="71" t="s">
        <v>27</v>
      </c>
      <c r="C29" s="61">
        <v>1</v>
      </c>
      <c r="D29" s="62">
        <v>92618</v>
      </c>
      <c r="E29" s="72">
        <v>8000</v>
      </c>
      <c r="F29" s="59">
        <f t="shared" si="0"/>
        <v>100618</v>
      </c>
    </row>
    <row r="30" spans="1:6">
      <c r="A30" s="55">
        <v>24</v>
      </c>
      <c r="B30" s="64" t="s">
        <v>28</v>
      </c>
      <c r="C30" s="61">
        <v>0.5</v>
      </c>
      <c r="D30" s="62">
        <v>92618</v>
      </c>
      <c r="E30" s="63">
        <v>8000</v>
      </c>
      <c r="F30" s="66">
        <f t="shared" si="0"/>
        <v>50309</v>
      </c>
    </row>
    <row r="31" spans="1:6">
      <c r="A31" s="55">
        <v>25</v>
      </c>
      <c r="B31" s="64" t="s">
        <v>28</v>
      </c>
      <c r="C31" s="61">
        <v>0.5</v>
      </c>
      <c r="D31" s="62">
        <v>92618</v>
      </c>
      <c r="E31" s="63">
        <v>8000</v>
      </c>
      <c r="F31" s="66">
        <f t="shared" si="0"/>
        <v>50309</v>
      </c>
    </row>
    <row r="32" spans="1:6">
      <c r="A32" s="55">
        <v>26</v>
      </c>
      <c r="B32" s="64" t="s">
        <v>29</v>
      </c>
      <c r="C32" s="61">
        <v>0.71</v>
      </c>
      <c r="D32" s="62">
        <v>92618</v>
      </c>
      <c r="E32" s="63">
        <v>8000</v>
      </c>
      <c r="F32" s="66">
        <f>(E32+D32)*C32</f>
        <v>71438.78</v>
      </c>
    </row>
    <row r="33" spans="1:6">
      <c r="A33" s="55">
        <v>27</v>
      </c>
      <c r="B33" s="64" t="s">
        <v>29</v>
      </c>
      <c r="C33" s="61">
        <v>0.71</v>
      </c>
      <c r="D33" s="62">
        <v>92618</v>
      </c>
      <c r="E33" s="63">
        <v>8000</v>
      </c>
      <c r="F33" s="66">
        <f>(E33+D33)*C33</f>
        <v>71438.78</v>
      </c>
    </row>
    <row r="34" spans="1:6">
      <c r="A34" s="55">
        <v>28</v>
      </c>
      <c r="B34" s="64" t="s">
        <v>29</v>
      </c>
      <c r="C34" s="61">
        <v>1</v>
      </c>
      <c r="D34" s="62">
        <v>92618</v>
      </c>
      <c r="E34" s="63">
        <v>8000</v>
      </c>
      <c r="F34" s="59">
        <f>(E34+D34)*C34</f>
        <v>100618</v>
      </c>
    </row>
    <row r="35" spans="1:6" ht="26.25" customHeight="1">
      <c r="A35" s="63"/>
      <c r="B35" s="73" t="s">
        <v>12</v>
      </c>
      <c r="C35" s="74">
        <f>SUM(C7:C34)</f>
        <v>24.42</v>
      </c>
      <c r="D35" s="74">
        <f>SUM(D7:D34)</f>
        <v>2602686</v>
      </c>
      <c r="E35" s="74">
        <f>SUM(E7:E34)</f>
        <v>224000</v>
      </c>
      <c r="F35" s="75">
        <f>SUM(F7:F34)</f>
        <v>2466473.5599999996</v>
      </c>
    </row>
    <row r="36" spans="1:6" s="28" customFormat="1">
      <c r="A36" s="99"/>
      <c r="B36" s="100"/>
      <c r="C36" s="29"/>
      <c r="D36" s="30"/>
      <c r="E36" s="30"/>
      <c r="F36" s="30"/>
    </row>
    <row r="37" spans="1:6" s="10" customFormat="1" ht="30" customHeight="1">
      <c r="A37" s="96" t="s">
        <v>49</v>
      </c>
      <c r="B37" s="96"/>
      <c r="C37" s="96"/>
      <c r="D37" s="96"/>
      <c r="E37" s="96"/>
      <c r="F37" s="96"/>
    </row>
    <row r="38" spans="1:6" s="46" customFormat="1">
      <c r="A38" s="33"/>
      <c r="B38" s="33" t="s">
        <v>50</v>
      </c>
      <c r="C38" s="23"/>
      <c r="D38" s="23"/>
      <c r="E38" s="23"/>
      <c r="F38" s="23"/>
    </row>
    <row r="39" spans="1:6" s="10" customFormat="1" ht="21" customHeight="1">
      <c r="A39" s="47" t="s">
        <v>51</v>
      </c>
      <c r="B39" s="47"/>
      <c r="C39" s="47"/>
      <c r="D39" s="47"/>
      <c r="E39" s="47"/>
      <c r="F39" s="47"/>
    </row>
    <row r="40" spans="1:6" s="10" customFormat="1" ht="17.25" customHeight="1">
      <c r="A40" s="9"/>
      <c r="B40" s="33" t="s">
        <v>52</v>
      </c>
      <c r="D40" s="48"/>
      <c r="E40" s="48"/>
      <c r="F40" s="48"/>
    </row>
    <row r="41" spans="1:6">
      <c r="A41" s="31"/>
      <c r="B41" s="31"/>
      <c r="C41" s="31"/>
      <c r="D41" s="31"/>
      <c r="E41" s="31"/>
      <c r="F41" s="31"/>
    </row>
    <row r="42" spans="1:6" ht="15">
      <c r="A42"/>
      <c r="B42"/>
      <c r="C42"/>
      <c r="D42"/>
      <c r="E42"/>
      <c r="F42"/>
    </row>
    <row r="50" spans="5:5">
      <c r="E50" s="32" t="s">
        <v>30</v>
      </c>
    </row>
  </sheetData>
  <mergeCells count="7">
    <mergeCell ref="D1:F1"/>
    <mergeCell ref="A37:F37"/>
    <mergeCell ref="D2:F2"/>
    <mergeCell ref="D3:F3"/>
    <mergeCell ref="A36:B36"/>
    <mergeCell ref="A4:F4"/>
    <mergeCell ref="A5:F5"/>
  </mergeCells>
  <pageMargins left="0.2" right="0.2" top="0.2" bottom="0.34" header="0.22" footer="0.3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քաղաքային գրադարան  28-Ա </vt:lpstr>
      <vt:lpstr>մանկական գրադարան 18-Ա  </vt:lpstr>
      <vt:lpstr>գեղարվեստի դպրոց  36-Ա </vt:lpstr>
      <vt:lpstr>մշակույթի պալատ 18-Ա </vt:lpstr>
      <vt:lpstr>'գեղարվեստի դպրոց  36-Ա '!Print_Area</vt:lpstr>
      <vt:lpstr>'մանկական գրադարան 18-Ա  '!Print_Area</vt:lpstr>
      <vt:lpstr>'քաղաքային գրադարան  28-Ա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2005-01-01T01:39:02Z</dcterms:modified>
</cp:coreProperties>
</file>